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michaelbrecht/Documents/Turnverein/tv_homepage_neu/docs/"/>
    </mc:Choice>
  </mc:AlternateContent>
  <xr:revisionPtr revIDLastSave="0" documentId="13_ncr:1_{AA350BC3-BC80-8D4A-B544-EA5D80BB261B}" xr6:coauthVersionLast="47" xr6:coauthVersionMax="47" xr10:uidLastSave="{00000000-0000-0000-0000-000000000000}"/>
  <bookViews>
    <workbookView xWindow="52740" yWindow="-6420" windowWidth="36140" windowHeight="31200" xr2:uid="{00000000-000D-0000-FFFF-FFFF00000000}"/>
  </bookViews>
  <sheets>
    <sheet name="ÜL-Abrechnung 2025" sheetId="1" r:id="rId1"/>
    <sheet name="Teilnehmerliste Angebot 1" sheetId="2" r:id="rId2"/>
    <sheet name="Teilnehmerliste Angebot 2" sheetId="5" r:id="rId3"/>
    <sheet name="Teilnehmerliste Angebot 3" sheetId="6" r:id="rId4"/>
  </sheets>
  <definedNames>
    <definedName name="_xlnm.Print_Area" localSheetId="0">'ÜL-Abrechnung 2025'!$A$1:$X$71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1" l="1"/>
  <c r="D9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11" i="1"/>
  <c r="X9" i="1"/>
  <c r="T9" i="1"/>
  <c r="P9" i="1"/>
  <c r="Z10" i="1"/>
  <c r="Z11" i="1" s="1"/>
  <c r="B11" i="1"/>
  <c r="H9" i="1"/>
  <c r="L9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G67" i="1" l="1"/>
  <c r="G69" i="1" s="1"/>
  <c r="AA10" i="1"/>
  <c r="Y10" i="1" s="1"/>
  <c r="Z12" i="1"/>
  <c r="AA11" i="1"/>
  <c r="Y11" i="1" s="1"/>
  <c r="Z13" i="1" l="1"/>
  <c r="AA12" i="1"/>
  <c r="Y12" i="1" s="1"/>
  <c r="AA13" i="1" l="1"/>
  <c r="Y13" i="1" s="1"/>
  <c r="Z14" i="1"/>
  <c r="AA14" i="1" l="1"/>
  <c r="Y14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Z15" i="1"/>
  <c r="AA15" i="1" l="1"/>
  <c r="Y15" i="1" s="1"/>
  <c r="C10" i="1" s="1"/>
  <c r="G10" i="1" s="1"/>
  <c r="K10" i="1" s="1"/>
  <c r="O10" i="1" s="1"/>
  <c r="Z16" i="1"/>
  <c r="AA16" i="1" s="1"/>
  <c r="S10" i="1" l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Y16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S11" i="1" l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U10" i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</calcChain>
</file>

<file path=xl/sharedStrings.xml><?xml version="1.0" encoding="utf-8"?>
<sst xmlns="http://schemas.openxmlformats.org/spreadsheetml/2006/main" count="86" uniqueCount="48">
  <si>
    <t>Mo</t>
  </si>
  <si>
    <t>Mi</t>
  </si>
  <si>
    <t>Do</t>
  </si>
  <si>
    <t>Fr</t>
  </si>
  <si>
    <t>Sa</t>
  </si>
  <si>
    <t>Kw</t>
  </si>
  <si>
    <t>Übungsleiter/in:</t>
  </si>
  <si>
    <t>Für die Richtigkeit der Angaben, Datum:</t>
  </si>
  <si>
    <r>
      <t>å</t>
    </r>
    <r>
      <rPr>
        <b/>
        <sz val="8"/>
        <rFont val="Arial"/>
        <family val="2"/>
      </rPr>
      <t>Stunden</t>
    </r>
  </si>
  <si>
    <t>Fasnacht</t>
  </si>
  <si>
    <t>Ostern</t>
  </si>
  <si>
    <t>Himmelfahrt</t>
  </si>
  <si>
    <t>Pfingsten</t>
  </si>
  <si>
    <t>Sommerfereien</t>
  </si>
  <si>
    <t>Allerheiligen</t>
  </si>
  <si>
    <t>Herbstferien</t>
  </si>
  <si>
    <t>Weihnachtsferien</t>
  </si>
  <si>
    <t>Tag der Deutschen Einheit</t>
  </si>
  <si>
    <t>Hinweis: Graue Felder = Ferien = kein Übungsbetrieb</t>
  </si>
  <si>
    <t>Di</t>
  </si>
  <si>
    <t>Bitte hier in dieses Feld die Bezeichnung laut Fitnessangebot eintragen:</t>
  </si>
  <si>
    <t>Maifeiertag</t>
  </si>
  <si>
    <t>von</t>
  </si>
  <si>
    <t>bis</t>
  </si>
  <si>
    <t>Veranstaltung :</t>
  </si>
  <si>
    <t>Übungsleiter :</t>
  </si>
  <si>
    <t>Teilnehmer</t>
  </si>
  <si>
    <t>Name</t>
  </si>
  <si>
    <t>Vorname</t>
  </si>
  <si>
    <t>&lt;yx</t>
  </si>
  <si>
    <t>Übungsleiter:in (ÜL)</t>
  </si>
  <si>
    <t>Hilfs-ÜL (&lt;18 J)</t>
  </si>
  <si>
    <t>Hilfs-ÜL (&gt;18 J)</t>
  </si>
  <si>
    <t>Hilfs-ÜL mit Lizenz (&lt;18 J)</t>
  </si>
  <si>
    <t>Hilfs-ÜL mit Lizenz (&gt;18 J)</t>
  </si>
  <si>
    <t>Sportassistent</t>
  </si>
  <si>
    <t>ÜL mit zweiter Lizenz (Erw.)</t>
  </si>
  <si>
    <t>ÜL mit Lizenz  (Erw.)</t>
  </si>
  <si>
    <t>ÜL ohne Lizenz (Erw.)</t>
  </si>
  <si>
    <t>ÜL mit zweiter Lizenz (Jugend)</t>
  </si>
  <si>
    <t>ÜL mit Lizenz (Jugend)</t>
  </si>
  <si>
    <t>ÜL ohne Lizenz (Jugend)</t>
  </si>
  <si>
    <t>EUR</t>
  </si>
  <si>
    <t>Summe Stunden</t>
  </si>
  <si>
    <t>Vergütungsbetrag</t>
  </si>
  <si>
    <t>01.01.2025</t>
  </si>
  <si>
    <t>ÜL-Abrechnung:   Ist-Stunden 2025</t>
  </si>
  <si>
    <t>ÜL Kurse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</si>
</sst>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name val="Symbol"/>
      <family val="1"/>
      <charset val="2"/>
    </font>
    <font>
      <sz val="8"/>
      <name val="Arial"/>
      <family val="2"/>
    </font>
    <font>
      <sz val="8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6" borderId="7" applyNumberFormat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6" fillId="2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9" fillId="4" borderId="0" xfId="0" applyFont="1" applyFill="1" applyProtection="1">
      <protection hidden="1"/>
    </xf>
    <xf numFmtId="0" fontId="10" fillId="0" borderId="0" xfId="0" applyFont="1" applyAlignment="1" applyProtection="1">
      <alignment horizontal="center" textRotation="90" wrapText="1"/>
      <protection hidden="1"/>
    </xf>
    <xf numFmtId="0" fontId="9" fillId="2" borderId="0" xfId="0" applyFont="1" applyFill="1" applyAlignment="1" applyProtection="1">
      <alignment horizontal="right"/>
      <protection hidden="1"/>
    </xf>
    <xf numFmtId="0" fontId="1" fillId="4" borderId="0" xfId="0" applyFont="1" applyFill="1" applyProtection="1">
      <protection hidden="1"/>
    </xf>
    <xf numFmtId="0" fontId="5" fillId="5" borderId="1" xfId="0" applyFont="1" applyFill="1" applyBorder="1" applyAlignment="1" applyProtection="1">
      <alignment horizontal="center" vertical="center" textRotation="90" wrapText="1"/>
      <protection locked="0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12" fillId="7" borderId="7" xfId="1" applyFont="1" applyFill="1" applyAlignment="1" applyProtection="1">
      <alignment horizontal="left" vertical="center"/>
      <protection locked="0"/>
    </xf>
    <xf numFmtId="0" fontId="7" fillId="0" borderId="0" xfId="0" applyFont="1"/>
    <xf numFmtId="0" fontId="3" fillId="8" borderId="0" xfId="0" applyFont="1" applyFill="1" applyAlignment="1" applyProtection="1">
      <alignment horizontal="center" vertical="center"/>
      <protection hidden="1"/>
    </xf>
    <xf numFmtId="164" fontId="0" fillId="9" borderId="2" xfId="0" applyNumberForma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Protection="1">
      <protection hidden="1"/>
    </xf>
    <xf numFmtId="2" fontId="7" fillId="0" borderId="0" xfId="0" applyNumberFormat="1" applyFont="1" applyAlignment="1">
      <alignment vertical="center" wrapText="1"/>
    </xf>
    <xf numFmtId="14" fontId="2" fillId="0" borderId="8" xfId="0" applyNumberFormat="1" applyFont="1" applyBorder="1" applyProtection="1">
      <protection hidden="1"/>
    </xf>
    <xf numFmtId="14" fontId="2" fillId="0" borderId="10" xfId="0" applyNumberFormat="1" applyFont="1" applyBorder="1" applyProtection="1">
      <protection hidden="1"/>
    </xf>
    <xf numFmtId="14" fontId="2" fillId="0" borderId="12" xfId="0" applyNumberFormat="1" applyFont="1" applyBorder="1" applyProtection="1">
      <protection hidden="1"/>
    </xf>
    <xf numFmtId="43" fontId="2" fillId="0" borderId="9" xfId="2" applyFont="1" applyBorder="1" applyProtection="1">
      <protection hidden="1"/>
    </xf>
    <xf numFmtId="43" fontId="2" fillId="0" borderId="13" xfId="2" applyFont="1" applyBorder="1" applyProtection="1">
      <protection hidden="1"/>
    </xf>
    <xf numFmtId="43" fontId="2" fillId="0" borderId="11" xfId="2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14" fontId="1" fillId="4" borderId="0" xfId="0" applyNumberFormat="1" applyFont="1" applyFill="1" applyProtection="1"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textRotation="90"/>
      <protection hidden="1"/>
    </xf>
    <xf numFmtId="0" fontId="0" fillId="0" borderId="0" xfId="0" applyAlignment="1" applyProtection="1">
      <alignment horizontal="center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</cellXfs>
  <cellStyles count="3">
    <cellStyle name="Komma" xfId="2" builtinId="3"/>
    <cellStyle name="Standard" xfId="0" builtinId="0"/>
    <cellStyle name="Zelle überprüfen" xfId="1" builtinId="23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F87"/>
  <sheetViews>
    <sheetView tabSelected="1" zoomScaleNormal="100" workbookViewId="0">
      <selection activeCell="G5" sqref="G5"/>
    </sheetView>
  </sheetViews>
  <sheetFormatPr baseColWidth="10" defaultColWidth="11.5" defaultRowHeight="13" x14ac:dyDescent="0.15"/>
  <cols>
    <col min="1" max="2" width="3.5" style="14" bestFit="1" customWidth="1"/>
    <col min="3" max="3" width="11.5" style="14"/>
    <col min="4" max="4" width="8.6640625" style="14" customWidth="1"/>
    <col min="5" max="5" width="3.5" style="14" bestFit="1" customWidth="1"/>
    <col min="6" max="6" width="3.33203125" style="14" bestFit="1" customWidth="1"/>
    <col min="7" max="7" width="11.5" style="14"/>
    <col min="8" max="8" width="8.6640625" style="14" customWidth="1"/>
    <col min="9" max="9" width="3.5" style="14" bestFit="1" customWidth="1"/>
    <col min="10" max="10" width="3.33203125" style="14" bestFit="1" customWidth="1"/>
    <col min="11" max="11" width="11.5" style="14"/>
    <col min="12" max="12" width="8.6640625" style="14" customWidth="1"/>
    <col min="13" max="13" width="3.5" style="14" bestFit="1" customWidth="1"/>
    <col min="14" max="14" width="3.33203125" style="14" bestFit="1" customWidth="1"/>
    <col min="15" max="15" width="10.1640625" style="14" bestFit="1" customWidth="1"/>
    <col min="16" max="16" width="8.6640625" style="14" customWidth="1"/>
    <col min="17" max="17" width="3.5" style="14" bestFit="1" customWidth="1"/>
    <col min="18" max="18" width="3.33203125" style="14" bestFit="1" customWidth="1"/>
    <col min="19" max="19" width="10.1640625" style="14" bestFit="1" customWidth="1"/>
    <col min="20" max="20" width="8.6640625" style="14" customWidth="1"/>
    <col min="21" max="21" width="3.5" style="14" bestFit="1" customWidth="1"/>
    <col min="22" max="22" width="3.33203125" style="14" bestFit="1" customWidth="1"/>
    <col min="23" max="23" width="10.1640625" style="14" bestFit="1" customWidth="1"/>
    <col min="24" max="24" width="8.6640625" style="14" customWidth="1"/>
    <col min="25" max="25" width="3.6640625" style="3" hidden="1" customWidth="1"/>
    <col min="26" max="26" width="8.6640625" style="3" hidden="1" customWidth="1"/>
    <col min="27" max="27" width="2" style="3" hidden="1" customWidth="1"/>
    <col min="28" max="29" width="2.6640625" style="3" hidden="1" customWidth="1"/>
    <col min="30" max="30" width="27.6640625" style="3" hidden="1" customWidth="1"/>
    <col min="31" max="31" width="10" style="3" hidden="1" customWidth="1"/>
    <col min="32" max="32" width="11.5" style="3" hidden="1" customWidth="1"/>
    <col min="33" max="33" width="11.5" style="3" customWidth="1"/>
    <col min="34" max="16384" width="11.5" style="3"/>
  </cols>
  <sheetData>
    <row r="1" spans="1:32" s="9" customFormat="1" ht="16" x14ac:dyDescent="0.15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32" s="9" customFormat="1" ht="14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32" s="9" customFormat="1" ht="18" thickTop="1" thickBot="1" x14ac:dyDescent="0.2">
      <c r="A3" s="58" t="s">
        <v>6</v>
      </c>
      <c r="B3" s="58"/>
      <c r="C3" s="58"/>
      <c r="D3" s="59"/>
      <c r="E3" s="60"/>
      <c r="F3" s="60"/>
      <c r="G3" s="60"/>
      <c r="H3" s="60"/>
      <c r="I3" s="60"/>
      <c r="J3" s="60"/>
      <c r="K3" s="6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2" s="9" customFormat="1" ht="15" thickTop="1" thickBo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2" s="9" customFormat="1" ht="18" thickTop="1" thickBot="1" x14ac:dyDescent="0.2">
      <c r="A5" s="10"/>
      <c r="B5" s="62" t="s">
        <v>7</v>
      </c>
      <c r="C5" s="63"/>
      <c r="D5" s="63"/>
      <c r="E5" s="63"/>
      <c r="F5" s="63"/>
      <c r="G5" s="7"/>
      <c r="H5" s="10"/>
      <c r="I5" s="10"/>
      <c r="J5" s="16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Z5" s="17" t="s">
        <v>45</v>
      </c>
    </row>
    <row r="6" spans="1:32" s="12" customFormat="1" ht="14" thickTop="1" x14ac:dyDescent="0.15">
      <c r="A6" s="11"/>
      <c r="D6" s="10"/>
      <c r="E6" s="11"/>
      <c r="H6" s="10"/>
      <c r="I6" s="11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32" s="12" customFormat="1" ht="14" thickBot="1" x14ac:dyDescent="0.2">
      <c r="A7" s="11"/>
      <c r="B7" s="11"/>
      <c r="C7" s="11"/>
      <c r="D7" s="10"/>
      <c r="E7" s="11"/>
      <c r="F7" s="11"/>
      <c r="G7" s="11"/>
      <c r="H7" s="10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2" ht="132" customHeight="1" thickTop="1" thickBot="1" x14ac:dyDescent="0.2">
      <c r="A8" s="13"/>
      <c r="B8" s="55"/>
      <c r="C8" s="23" t="s">
        <v>18</v>
      </c>
      <c r="D8" s="26" t="s">
        <v>20</v>
      </c>
      <c r="E8" s="13"/>
      <c r="F8" s="55"/>
      <c r="G8" s="23" t="s">
        <v>18</v>
      </c>
      <c r="H8" s="26" t="s">
        <v>20</v>
      </c>
      <c r="I8" s="13"/>
      <c r="J8" s="55"/>
      <c r="K8" s="23" t="s">
        <v>18</v>
      </c>
      <c r="L8" s="26" t="s">
        <v>20</v>
      </c>
      <c r="M8" s="13"/>
      <c r="N8" s="55"/>
      <c r="O8" s="23" t="s">
        <v>18</v>
      </c>
      <c r="P8" s="26" t="s">
        <v>20</v>
      </c>
      <c r="Q8" s="13"/>
      <c r="R8" s="55"/>
      <c r="S8" s="23" t="s">
        <v>18</v>
      </c>
      <c r="T8" s="26" t="s">
        <v>20</v>
      </c>
      <c r="U8" s="13"/>
      <c r="V8" s="55"/>
      <c r="W8" s="23" t="s">
        <v>18</v>
      </c>
      <c r="X8" s="26" t="s">
        <v>20</v>
      </c>
      <c r="AD8" s="22"/>
      <c r="AE8" s="22" t="s">
        <v>22</v>
      </c>
      <c r="AF8" s="22" t="s">
        <v>23</v>
      </c>
    </row>
    <row r="9" spans="1:32" ht="14" thickTop="1" x14ac:dyDescent="0.15">
      <c r="A9" s="18" t="s">
        <v>5</v>
      </c>
      <c r="B9" s="56"/>
      <c r="C9" s="19" t="s">
        <v>8</v>
      </c>
      <c r="D9" s="20">
        <f>SUM(D10:D62)</f>
        <v>0</v>
      </c>
      <c r="E9" s="18" t="s">
        <v>5</v>
      </c>
      <c r="F9" s="56"/>
      <c r="G9" s="19" t="s">
        <v>8</v>
      </c>
      <c r="H9" s="20">
        <f>SUM(H10:H62)</f>
        <v>0</v>
      </c>
      <c r="I9" s="18" t="s">
        <v>5</v>
      </c>
      <c r="J9" s="56"/>
      <c r="K9" s="19" t="s">
        <v>8</v>
      </c>
      <c r="L9" s="20">
        <f>SUM(L10:L62)</f>
        <v>0</v>
      </c>
      <c r="M9" s="18" t="s">
        <v>5</v>
      </c>
      <c r="N9" s="56"/>
      <c r="O9" s="19" t="s">
        <v>8</v>
      </c>
      <c r="P9" s="20">
        <f>SUM(P10:P62)</f>
        <v>0</v>
      </c>
      <c r="Q9" s="18" t="s">
        <v>5</v>
      </c>
      <c r="R9" s="56"/>
      <c r="S9" s="19" t="s">
        <v>8</v>
      </c>
      <c r="T9" s="20">
        <f>SUM(T10:T62)</f>
        <v>0</v>
      </c>
      <c r="U9" s="18" t="s">
        <v>5</v>
      </c>
      <c r="V9" s="56"/>
      <c r="W9" s="19" t="s">
        <v>8</v>
      </c>
      <c r="X9" s="20">
        <f>SUM(X10:X62)</f>
        <v>0</v>
      </c>
      <c r="AD9" s="22" t="s">
        <v>16</v>
      </c>
      <c r="AE9" s="51">
        <v>45658</v>
      </c>
      <c r="AF9" s="51">
        <v>45663</v>
      </c>
    </row>
    <row r="10" spans="1:32" x14ac:dyDescent="0.15">
      <c r="A10" s="13">
        <f>VLOOKUP(B10,$Y$10:$AB$16,4,FALSE)</f>
        <v>1</v>
      </c>
      <c r="B10" s="36" t="s">
        <v>0</v>
      </c>
      <c r="C10" s="15">
        <f>IF(B10="Do",VLOOKUP(B10,$Y$10:$AA$16,2,FALSE),IF(B10="Fr",VLOOKUP(B10,$Y$10:$AA$16,2,FALSE),IF(B10="Sa",VLOOKUP(B10,$Y$10:$AA$16,2,FALSE),IF(B10="So",VLOOKUP(B10,$Y$10:$AA$16,2,FALSE),IF(B10="Mi",VLOOKUP(B10,$Y$10:$AA$16,2,FALSE),IF(B10="Di",VLOOKUP(B10,$Y$10:$AA$16,2,FALSE),IF(B10="Mo",VLOOKUP(B10,$Y$10:$AA$16,2,FALSE))))))))</f>
        <v>45663</v>
      </c>
      <c r="D10" s="35"/>
      <c r="E10" s="13">
        <f>VLOOKUP(F10,$Y$10:$AB$16,4,FALSE)</f>
        <v>1</v>
      </c>
      <c r="F10" s="37" t="s">
        <v>19</v>
      </c>
      <c r="G10" s="15">
        <f>C10+1</f>
        <v>45664</v>
      </c>
      <c r="H10" s="8"/>
      <c r="I10" s="13">
        <f>VLOOKUP(J10,$Y$10:$AB$16,4,FALSE)</f>
        <v>52</v>
      </c>
      <c r="J10" s="37" t="s">
        <v>1</v>
      </c>
      <c r="K10" s="15">
        <f>G10+1</f>
        <v>45665</v>
      </c>
      <c r="L10" s="8"/>
      <c r="M10" s="13">
        <f>VLOOKUP(N10,$Y$10:$AB$16,4,FALSE)</f>
        <v>52</v>
      </c>
      <c r="N10" s="36" t="s">
        <v>2</v>
      </c>
      <c r="O10" s="15">
        <f>K10+1</f>
        <v>45666</v>
      </c>
      <c r="P10" s="8"/>
      <c r="Q10" s="13">
        <f>VLOOKUP(R10,$Y$10:$AB$16,4,FALSE)</f>
        <v>1</v>
      </c>
      <c r="R10" s="37" t="s">
        <v>3</v>
      </c>
      <c r="S10" s="15">
        <f>O10+1</f>
        <v>45667</v>
      </c>
      <c r="T10" s="8"/>
      <c r="U10" s="13">
        <f>VLOOKUP(V10,$Y$10:$AB$16,4,FALSE)</f>
        <v>1</v>
      </c>
      <c r="V10" s="37" t="s">
        <v>4</v>
      </c>
      <c r="W10" s="15">
        <f>S10+1</f>
        <v>45668</v>
      </c>
      <c r="X10" s="8"/>
      <c r="Y10" s="4" t="str">
        <f t="shared" ref="Y10:Y16" si="0">IF(AA10=1,"Mo",(IF(AA10=2,"Di",(IF(AA10=3,"Mi",(IF(AA10=4,"Do",(IF(AA10=5,"Fr",IF(AA10=6,"Sa",IF(AA10=7,"So",)))))))))))</f>
        <v>Mi</v>
      </c>
      <c r="Z10" s="5">
        <f>DATEVALUE(Z5)</f>
        <v>45658</v>
      </c>
      <c r="AA10" s="6">
        <f t="shared" ref="AA10:AA16" si="1">WEEKDAY(Z10,2)</f>
        <v>3</v>
      </c>
      <c r="AB10" s="6">
        <v>52</v>
      </c>
      <c r="AC10" s="2"/>
      <c r="AD10" s="22" t="s">
        <v>9</v>
      </c>
      <c r="AE10" s="51">
        <v>45717</v>
      </c>
      <c r="AF10" s="51">
        <v>45720</v>
      </c>
    </row>
    <row r="11" spans="1:32" x14ac:dyDescent="0.15">
      <c r="A11" s="13">
        <f>IF(A10=52,1,2)</f>
        <v>2</v>
      </c>
      <c r="B11" s="14" t="str">
        <f t="shared" ref="B11:B62" si="2">$B$10</f>
        <v>Mo</v>
      </c>
      <c r="C11" s="15">
        <f>C10+7</f>
        <v>45670</v>
      </c>
      <c r="D11" s="8"/>
      <c r="E11" s="13">
        <f>IF(E10=52,1,2)</f>
        <v>2</v>
      </c>
      <c r="F11" s="14" t="str">
        <f>$F$10</f>
        <v>Di</v>
      </c>
      <c r="G11" s="15">
        <f>G10+7</f>
        <v>45671</v>
      </c>
      <c r="H11" s="8"/>
      <c r="I11" s="13">
        <f>IF(I10=52,1,2)</f>
        <v>1</v>
      </c>
      <c r="J11" s="14" t="str">
        <f>$J$10</f>
        <v>Mi</v>
      </c>
      <c r="K11" s="15">
        <f>K10+7</f>
        <v>45672</v>
      </c>
      <c r="L11" s="8"/>
      <c r="M11" s="13">
        <f>IF(M10=52,1,2)</f>
        <v>1</v>
      </c>
      <c r="N11" s="14" t="str">
        <f>$N$10</f>
        <v>Do</v>
      </c>
      <c r="O11" s="15">
        <f>O10+7</f>
        <v>45673</v>
      </c>
      <c r="P11" s="8"/>
      <c r="Q11" s="13">
        <f>IF(Q10=52,1,2)</f>
        <v>2</v>
      </c>
      <c r="R11" s="14" t="str">
        <f>$R$10</f>
        <v>Fr</v>
      </c>
      <c r="S11" s="15">
        <f>S10+7</f>
        <v>45674</v>
      </c>
      <c r="T11" s="8"/>
      <c r="U11" s="13">
        <f>IF(U10=52,1,2)</f>
        <v>2</v>
      </c>
      <c r="V11" s="14" t="str">
        <f>$V$10</f>
        <v>Sa</v>
      </c>
      <c r="W11" s="15">
        <f>W10+7</f>
        <v>45675</v>
      </c>
      <c r="X11" s="8"/>
      <c r="Y11" s="4" t="str">
        <f t="shared" si="0"/>
        <v>Do</v>
      </c>
      <c r="Z11" s="5">
        <f t="shared" ref="Z11:Z16" si="3">Z10+1</f>
        <v>45659</v>
      </c>
      <c r="AA11" s="6">
        <f t="shared" si="1"/>
        <v>4</v>
      </c>
      <c r="AB11" s="6">
        <v>52</v>
      </c>
      <c r="AC11" s="2"/>
      <c r="AD11" s="22" t="s">
        <v>10</v>
      </c>
      <c r="AE11" s="51">
        <v>45760</v>
      </c>
      <c r="AF11" s="51">
        <v>45773</v>
      </c>
    </row>
    <row r="12" spans="1:32" x14ac:dyDescent="0.15">
      <c r="A12" s="13">
        <f t="shared" ref="A12:A61" si="4">A11+1</f>
        <v>3</v>
      </c>
      <c r="B12" s="14" t="str">
        <f t="shared" si="2"/>
        <v>Mo</v>
      </c>
      <c r="C12" s="15">
        <f t="shared" ref="C12:C62" si="5">C11+7</f>
        <v>45677</v>
      </c>
      <c r="D12" s="8"/>
      <c r="E12" s="13">
        <f t="shared" ref="E12:E61" si="6">E11+1</f>
        <v>3</v>
      </c>
      <c r="F12" s="14" t="str">
        <f t="shared" ref="F12:F62" si="7">$F$10</f>
        <v>Di</v>
      </c>
      <c r="G12" s="15">
        <f t="shared" ref="G12:G62" si="8">G11+7</f>
        <v>45678</v>
      </c>
      <c r="H12" s="8"/>
      <c r="I12" s="13">
        <f t="shared" ref="I12:I61" si="9">I11+1</f>
        <v>2</v>
      </c>
      <c r="J12" s="14" t="str">
        <f t="shared" ref="J12:J62" si="10">$J$10</f>
        <v>Mi</v>
      </c>
      <c r="K12" s="15">
        <f t="shared" ref="K12:K62" si="11">K11+7</f>
        <v>45679</v>
      </c>
      <c r="L12" s="8"/>
      <c r="M12" s="13">
        <f t="shared" ref="M12:M61" si="12">M11+1</f>
        <v>2</v>
      </c>
      <c r="N12" s="14" t="str">
        <f t="shared" ref="N12:N62" si="13">$N$10</f>
        <v>Do</v>
      </c>
      <c r="O12" s="15">
        <f t="shared" ref="O12:O62" si="14">O11+7</f>
        <v>45680</v>
      </c>
      <c r="P12" s="8"/>
      <c r="Q12" s="13">
        <f t="shared" ref="Q12:Q61" si="15">Q11+1</f>
        <v>3</v>
      </c>
      <c r="R12" s="14" t="str">
        <f t="shared" ref="R12:R62" si="16">$R$10</f>
        <v>Fr</v>
      </c>
      <c r="S12" s="15">
        <f t="shared" ref="S12:S62" si="17">S11+7</f>
        <v>45681</v>
      </c>
      <c r="T12" s="8"/>
      <c r="U12" s="13">
        <f t="shared" ref="U12:U61" si="18">U11+1</f>
        <v>3</v>
      </c>
      <c r="V12" s="14" t="str">
        <f t="shared" ref="V12:V62" si="19">$V$10</f>
        <v>Sa</v>
      </c>
      <c r="W12" s="15">
        <f t="shared" ref="W12:W62" si="20">W11+7</f>
        <v>45682</v>
      </c>
      <c r="X12" s="8"/>
      <c r="Y12" s="4" t="str">
        <f t="shared" si="0"/>
        <v>Fr</v>
      </c>
      <c r="Z12" s="5">
        <f t="shared" si="3"/>
        <v>45660</v>
      </c>
      <c r="AA12" s="6">
        <f t="shared" si="1"/>
        <v>5</v>
      </c>
      <c r="AB12" s="6">
        <v>1</v>
      </c>
      <c r="AC12" s="2"/>
      <c r="AD12" s="25" t="s">
        <v>21</v>
      </c>
      <c r="AE12" s="51">
        <v>45778</v>
      </c>
      <c r="AF12" s="51"/>
    </row>
    <row r="13" spans="1:32" x14ac:dyDescent="0.15">
      <c r="A13" s="13">
        <f t="shared" si="4"/>
        <v>4</v>
      </c>
      <c r="B13" s="14" t="str">
        <f t="shared" si="2"/>
        <v>Mo</v>
      </c>
      <c r="C13" s="15">
        <f t="shared" si="5"/>
        <v>45684</v>
      </c>
      <c r="D13" s="8"/>
      <c r="E13" s="13">
        <f t="shared" si="6"/>
        <v>4</v>
      </c>
      <c r="F13" s="14" t="str">
        <f t="shared" si="7"/>
        <v>Di</v>
      </c>
      <c r="G13" s="15">
        <f t="shared" si="8"/>
        <v>45685</v>
      </c>
      <c r="H13" s="8"/>
      <c r="I13" s="13">
        <f t="shared" si="9"/>
        <v>3</v>
      </c>
      <c r="J13" s="14" t="str">
        <f t="shared" si="10"/>
        <v>Mi</v>
      </c>
      <c r="K13" s="15">
        <f t="shared" si="11"/>
        <v>45686</v>
      </c>
      <c r="L13" s="8"/>
      <c r="M13" s="13">
        <f t="shared" si="12"/>
        <v>3</v>
      </c>
      <c r="N13" s="14" t="str">
        <f t="shared" si="13"/>
        <v>Do</v>
      </c>
      <c r="O13" s="15">
        <f t="shared" si="14"/>
        <v>45687</v>
      </c>
      <c r="P13" s="8"/>
      <c r="Q13" s="13">
        <f t="shared" si="15"/>
        <v>4</v>
      </c>
      <c r="R13" s="14" t="str">
        <f t="shared" si="16"/>
        <v>Fr</v>
      </c>
      <c r="S13" s="15">
        <f t="shared" si="17"/>
        <v>45688</v>
      </c>
      <c r="T13" s="8"/>
      <c r="U13" s="13">
        <f t="shared" si="18"/>
        <v>4</v>
      </c>
      <c r="V13" s="14" t="str">
        <f t="shared" si="19"/>
        <v>Sa</v>
      </c>
      <c r="W13" s="15">
        <f t="shared" si="20"/>
        <v>45689</v>
      </c>
      <c r="X13" s="8"/>
      <c r="Y13" s="4" t="str">
        <f t="shared" si="0"/>
        <v>Sa</v>
      </c>
      <c r="Z13" s="5">
        <f t="shared" si="3"/>
        <v>45661</v>
      </c>
      <c r="AA13" s="6">
        <f t="shared" si="1"/>
        <v>6</v>
      </c>
      <c r="AB13" s="6">
        <v>1</v>
      </c>
      <c r="AC13" s="2"/>
      <c r="AD13" s="22" t="s">
        <v>11</v>
      </c>
      <c r="AE13" s="51">
        <v>45806</v>
      </c>
      <c r="AF13" s="51"/>
    </row>
    <row r="14" spans="1:32" x14ac:dyDescent="0.15">
      <c r="A14" s="13">
        <f t="shared" si="4"/>
        <v>5</v>
      </c>
      <c r="B14" s="14" t="str">
        <f t="shared" si="2"/>
        <v>Mo</v>
      </c>
      <c r="C14" s="15">
        <f t="shared" si="5"/>
        <v>45691</v>
      </c>
      <c r="D14" s="8"/>
      <c r="E14" s="13">
        <f t="shared" si="6"/>
        <v>5</v>
      </c>
      <c r="F14" s="14" t="str">
        <f t="shared" si="7"/>
        <v>Di</v>
      </c>
      <c r="G14" s="15">
        <f t="shared" si="8"/>
        <v>45692</v>
      </c>
      <c r="H14" s="8"/>
      <c r="I14" s="13">
        <f t="shared" si="9"/>
        <v>4</v>
      </c>
      <c r="J14" s="14" t="str">
        <f t="shared" si="10"/>
        <v>Mi</v>
      </c>
      <c r="K14" s="15">
        <f t="shared" si="11"/>
        <v>45693</v>
      </c>
      <c r="L14" s="8"/>
      <c r="M14" s="13">
        <f t="shared" si="12"/>
        <v>4</v>
      </c>
      <c r="N14" s="14" t="str">
        <f t="shared" si="13"/>
        <v>Do</v>
      </c>
      <c r="O14" s="15">
        <f t="shared" si="14"/>
        <v>45694</v>
      </c>
      <c r="P14" s="8"/>
      <c r="Q14" s="13">
        <f t="shared" si="15"/>
        <v>5</v>
      </c>
      <c r="R14" s="14" t="str">
        <f t="shared" si="16"/>
        <v>Fr</v>
      </c>
      <c r="S14" s="15">
        <f t="shared" si="17"/>
        <v>45695</v>
      </c>
      <c r="T14" s="8"/>
      <c r="U14" s="13">
        <f t="shared" si="18"/>
        <v>5</v>
      </c>
      <c r="V14" s="14" t="str">
        <f t="shared" si="19"/>
        <v>Sa</v>
      </c>
      <c r="W14" s="15">
        <f t="shared" si="20"/>
        <v>45696</v>
      </c>
      <c r="X14" s="8"/>
      <c r="Y14" s="4" t="str">
        <f t="shared" si="0"/>
        <v>So</v>
      </c>
      <c r="Z14" s="5">
        <f t="shared" si="3"/>
        <v>45662</v>
      </c>
      <c r="AA14" s="6">
        <f t="shared" si="1"/>
        <v>7</v>
      </c>
      <c r="AB14" s="6">
        <v>1</v>
      </c>
      <c r="AC14" s="2"/>
      <c r="AD14" s="25" t="s">
        <v>12</v>
      </c>
      <c r="AE14" s="51">
        <v>45818</v>
      </c>
      <c r="AF14" s="51">
        <v>45829</v>
      </c>
    </row>
    <row r="15" spans="1:32" x14ac:dyDescent="0.15">
      <c r="A15" s="13">
        <f t="shared" si="4"/>
        <v>6</v>
      </c>
      <c r="B15" s="14" t="str">
        <f t="shared" si="2"/>
        <v>Mo</v>
      </c>
      <c r="C15" s="15">
        <f t="shared" si="5"/>
        <v>45698</v>
      </c>
      <c r="D15" s="8"/>
      <c r="E15" s="13">
        <f t="shared" si="6"/>
        <v>6</v>
      </c>
      <c r="F15" s="14" t="str">
        <f t="shared" si="7"/>
        <v>Di</v>
      </c>
      <c r="G15" s="15">
        <f t="shared" si="8"/>
        <v>45699</v>
      </c>
      <c r="H15" s="8"/>
      <c r="I15" s="13">
        <f t="shared" si="9"/>
        <v>5</v>
      </c>
      <c r="J15" s="14" t="str">
        <f t="shared" si="10"/>
        <v>Mi</v>
      </c>
      <c r="K15" s="15">
        <f t="shared" si="11"/>
        <v>45700</v>
      </c>
      <c r="L15" s="8"/>
      <c r="M15" s="13">
        <f t="shared" si="12"/>
        <v>5</v>
      </c>
      <c r="N15" s="14" t="str">
        <f t="shared" si="13"/>
        <v>Do</v>
      </c>
      <c r="O15" s="15">
        <f t="shared" si="14"/>
        <v>45701</v>
      </c>
      <c r="P15" s="8"/>
      <c r="Q15" s="13">
        <f t="shared" si="15"/>
        <v>6</v>
      </c>
      <c r="R15" s="14" t="str">
        <f t="shared" si="16"/>
        <v>Fr</v>
      </c>
      <c r="S15" s="15">
        <f t="shared" si="17"/>
        <v>45702</v>
      </c>
      <c r="T15" s="8"/>
      <c r="U15" s="13">
        <f t="shared" si="18"/>
        <v>6</v>
      </c>
      <c r="V15" s="14" t="str">
        <f t="shared" si="19"/>
        <v>Sa</v>
      </c>
      <c r="W15" s="15">
        <f t="shared" si="20"/>
        <v>45703</v>
      </c>
      <c r="X15" s="8"/>
      <c r="Y15" s="4" t="str">
        <f t="shared" si="0"/>
        <v>Mo</v>
      </c>
      <c r="Z15" s="5">
        <f t="shared" si="3"/>
        <v>45663</v>
      </c>
      <c r="AA15" s="6">
        <f t="shared" si="1"/>
        <v>1</v>
      </c>
      <c r="AB15" s="6">
        <v>1</v>
      </c>
      <c r="AC15" s="2"/>
      <c r="AD15" s="22" t="s">
        <v>13</v>
      </c>
      <c r="AE15" s="51">
        <v>45869</v>
      </c>
      <c r="AF15" s="51">
        <v>45913</v>
      </c>
    </row>
    <row r="16" spans="1:32" x14ac:dyDescent="0.15">
      <c r="A16" s="13">
        <f t="shared" si="4"/>
        <v>7</v>
      </c>
      <c r="B16" s="14" t="str">
        <f t="shared" si="2"/>
        <v>Mo</v>
      </c>
      <c r="C16" s="15">
        <f t="shared" si="5"/>
        <v>45705</v>
      </c>
      <c r="D16" s="8"/>
      <c r="E16" s="13">
        <f t="shared" si="6"/>
        <v>7</v>
      </c>
      <c r="F16" s="14" t="str">
        <f t="shared" si="7"/>
        <v>Di</v>
      </c>
      <c r="G16" s="15">
        <f t="shared" si="8"/>
        <v>45706</v>
      </c>
      <c r="H16" s="8"/>
      <c r="I16" s="13">
        <f t="shared" si="9"/>
        <v>6</v>
      </c>
      <c r="J16" s="14" t="str">
        <f t="shared" si="10"/>
        <v>Mi</v>
      </c>
      <c r="K16" s="15">
        <f t="shared" si="11"/>
        <v>45707</v>
      </c>
      <c r="L16" s="8"/>
      <c r="M16" s="13">
        <f t="shared" si="12"/>
        <v>6</v>
      </c>
      <c r="N16" s="14" t="str">
        <f t="shared" si="13"/>
        <v>Do</v>
      </c>
      <c r="O16" s="15">
        <f t="shared" si="14"/>
        <v>45708</v>
      </c>
      <c r="P16" s="8"/>
      <c r="Q16" s="13">
        <f t="shared" si="15"/>
        <v>7</v>
      </c>
      <c r="R16" s="14" t="str">
        <f t="shared" si="16"/>
        <v>Fr</v>
      </c>
      <c r="S16" s="15">
        <f t="shared" si="17"/>
        <v>45709</v>
      </c>
      <c r="T16" s="8"/>
      <c r="U16" s="13">
        <f t="shared" si="18"/>
        <v>7</v>
      </c>
      <c r="V16" s="14" t="str">
        <f t="shared" si="19"/>
        <v>Sa</v>
      </c>
      <c r="W16" s="15">
        <f t="shared" si="20"/>
        <v>45710</v>
      </c>
      <c r="X16" s="8"/>
      <c r="Y16" s="4" t="str">
        <f t="shared" si="0"/>
        <v>Di</v>
      </c>
      <c r="Z16" s="5">
        <f t="shared" si="3"/>
        <v>45664</v>
      </c>
      <c r="AA16" s="6">
        <f t="shared" si="1"/>
        <v>2</v>
      </c>
      <c r="AB16" s="6">
        <v>1</v>
      </c>
      <c r="AC16" s="2"/>
      <c r="AD16" s="22" t="s">
        <v>17</v>
      </c>
      <c r="AE16" s="51">
        <v>45933</v>
      </c>
      <c r="AF16" s="51"/>
    </row>
    <row r="17" spans="1:32" x14ac:dyDescent="0.15">
      <c r="A17" s="13">
        <f t="shared" si="4"/>
        <v>8</v>
      </c>
      <c r="B17" s="14" t="str">
        <f t="shared" si="2"/>
        <v>Mo</v>
      </c>
      <c r="C17" s="15">
        <f t="shared" si="5"/>
        <v>45712</v>
      </c>
      <c r="D17" s="8"/>
      <c r="E17" s="13">
        <f t="shared" si="6"/>
        <v>8</v>
      </c>
      <c r="F17" s="14" t="str">
        <f t="shared" si="7"/>
        <v>Di</v>
      </c>
      <c r="G17" s="15">
        <f t="shared" si="8"/>
        <v>45713</v>
      </c>
      <c r="H17" s="8"/>
      <c r="I17" s="13">
        <f t="shared" si="9"/>
        <v>7</v>
      </c>
      <c r="J17" s="14" t="str">
        <f t="shared" si="10"/>
        <v>Mi</v>
      </c>
      <c r="K17" s="15">
        <f t="shared" si="11"/>
        <v>45714</v>
      </c>
      <c r="L17" s="8"/>
      <c r="M17" s="13">
        <f t="shared" si="12"/>
        <v>7</v>
      </c>
      <c r="N17" s="14" t="str">
        <f t="shared" si="13"/>
        <v>Do</v>
      </c>
      <c r="O17" s="15">
        <f t="shared" si="14"/>
        <v>45715</v>
      </c>
      <c r="P17" s="8"/>
      <c r="Q17" s="13">
        <f t="shared" si="15"/>
        <v>8</v>
      </c>
      <c r="R17" s="14" t="str">
        <f t="shared" si="16"/>
        <v>Fr</v>
      </c>
      <c r="S17" s="15">
        <f t="shared" si="17"/>
        <v>45716</v>
      </c>
      <c r="T17" s="8"/>
      <c r="U17" s="13">
        <f t="shared" si="18"/>
        <v>8</v>
      </c>
      <c r="V17" s="14" t="str">
        <f t="shared" si="19"/>
        <v>Sa</v>
      </c>
      <c r="W17" s="15">
        <f t="shared" si="20"/>
        <v>45717</v>
      </c>
      <c r="X17" s="35"/>
      <c r="AC17" s="2"/>
      <c r="AD17" s="22" t="s">
        <v>14</v>
      </c>
      <c r="AE17" s="51">
        <v>45962</v>
      </c>
      <c r="AF17" s="51"/>
    </row>
    <row r="18" spans="1:32" x14ac:dyDescent="0.15">
      <c r="A18" s="13">
        <f t="shared" si="4"/>
        <v>9</v>
      </c>
      <c r="B18" s="14" t="str">
        <f t="shared" si="2"/>
        <v>Mo</v>
      </c>
      <c r="C18" s="15">
        <f t="shared" si="5"/>
        <v>45719</v>
      </c>
      <c r="D18" s="35"/>
      <c r="E18" s="13">
        <f t="shared" si="6"/>
        <v>9</v>
      </c>
      <c r="F18" s="14" t="str">
        <f t="shared" si="7"/>
        <v>Di</v>
      </c>
      <c r="G18" s="15">
        <f t="shared" si="8"/>
        <v>45720</v>
      </c>
      <c r="H18" s="35"/>
      <c r="I18" s="13">
        <f t="shared" si="9"/>
        <v>8</v>
      </c>
      <c r="J18" s="14" t="str">
        <f t="shared" si="10"/>
        <v>Mi</v>
      </c>
      <c r="K18" s="15">
        <f t="shared" si="11"/>
        <v>45721</v>
      </c>
      <c r="L18" s="8"/>
      <c r="M18" s="13">
        <f t="shared" si="12"/>
        <v>8</v>
      </c>
      <c r="N18" s="14" t="str">
        <f t="shared" si="13"/>
        <v>Do</v>
      </c>
      <c r="O18" s="15">
        <f t="shared" si="14"/>
        <v>45722</v>
      </c>
      <c r="P18" s="8"/>
      <c r="Q18" s="13">
        <f t="shared" si="15"/>
        <v>9</v>
      </c>
      <c r="R18" s="14" t="str">
        <f t="shared" si="16"/>
        <v>Fr</v>
      </c>
      <c r="S18" s="15">
        <f t="shared" si="17"/>
        <v>45723</v>
      </c>
      <c r="T18" s="8"/>
      <c r="U18" s="13">
        <f t="shared" si="18"/>
        <v>9</v>
      </c>
      <c r="V18" s="14" t="str">
        <f t="shared" si="19"/>
        <v>Sa</v>
      </c>
      <c r="W18" s="15">
        <f t="shared" si="20"/>
        <v>45724</v>
      </c>
      <c r="X18" s="8"/>
      <c r="Y18" s="4" t="s">
        <v>0</v>
      </c>
      <c r="AC18" s="2"/>
      <c r="AD18" s="22" t="s">
        <v>15</v>
      </c>
      <c r="AE18" s="51">
        <v>45956</v>
      </c>
      <c r="AF18" s="51">
        <v>45963</v>
      </c>
    </row>
    <row r="19" spans="1:32" x14ac:dyDescent="0.15">
      <c r="A19" s="13">
        <f t="shared" si="4"/>
        <v>10</v>
      </c>
      <c r="B19" s="14" t="str">
        <f t="shared" si="2"/>
        <v>Mo</v>
      </c>
      <c r="C19" s="15">
        <f t="shared" si="5"/>
        <v>45726</v>
      </c>
      <c r="D19" s="8"/>
      <c r="E19" s="13">
        <f t="shared" si="6"/>
        <v>10</v>
      </c>
      <c r="F19" s="14" t="str">
        <f t="shared" si="7"/>
        <v>Di</v>
      </c>
      <c r="G19" s="15">
        <f t="shared" si="8"/>
        <v>45727</v>
      </c>
      <c r="H19" s="8"/>
      <c r="I19" s="13">
        <f t="shared" si="9"/>
        <v>9</v>
      </c>
      <c r="J19" s="14" t="str">
        <f t="shared" si="10"/>
        <v>Mi</v>
      </c>
      <c r="K19" s="15">
        <f t="shared" si="11"/>
        <v>45728</v>
      </c>
      <c r="L19" s="8"/>
      <c r="M19" s="13">
        <f t="shared" si="12"/>
        <v>9</v>
      </c>
      <c r="N19" s="14" t="str">
        <f t="shared" si="13"/>
        <v>Do</v>
      </c>
      <c r="O19" s="15">
        <f t="shared" si="14"/>
        <v>45729</v>
      </c>
      <c r="P19" s="8"/>
      <c r="Q19" s="13">
        <f t="shared" si="15"/>
        <v>10</v>
      </c>
      <c r="R19" s="14" t="str">
        <f t="shared" si="16"/>
        <v>Fr</v>
      </c>
      <c r="S19" s="15">
        <f t="shared" si="17"/>
        <v>45730</v>
      </c>
      <c r="T19" s="8"/>
      <c r="U19" s="13">
        <f t="shared" si="18"/>
        <v>10</v>
      </c>
      <c r="V19" s="14" t="str">
        <f t="shared" si="19"/>
        <v>Sa</v>
      </c>
      <c r="W19" s="15">
        <f t="shared" si="20"/>
        <v>45731</v>
      </c>
      <c r="X19" s="8"/>
      <c r="Y19" s="24" t="s">
        <v>19</v>
      </c>
      <c r="AC19" s="2"/>
      <c r="AD19" s="22" t="s">
        <v>16</v>
      </c>
      <c r="AE19" s="51">
        <v>46013</v>
      </c>
      <c r="AF19" s="51">
        <v>46022</v>
      </c>
    </row>
    <row r="20" spans="1:32" x14ac:dyDescent="0.15">
      <c r="A20" s="13">
        <f t="shared" si="4"/>
        <v>11</v>
      </c>
      <c r="B20" s="14" t="str">
        <f t="shared" si="2"/>
        <v>Mo</v>
      </c>
      <c r="C20" s="15">
        <f t="shared" si="5"/>
        <v>45733</v>
      </c>
      <c r="D20" s="8"/>
      <c r="E20" s="13">
        <f t="shared" si="6"/>
        <v>11</v>
      </c>
      <c r="F20" s="14" t="str">
        <f t="shared" si="7"/>
        <v>Di</v>
      </c>
      <c r="G20" s="15">
        <f t="shared" si="8"/>
        <v>45734</v>
      </c>
      <c r="H20" s="8"/>
      <c r="I20" s="13">
        <f t="shared" si="9"/>
        <v>10</v>
      </c>
      <c r="J20" s="14" t="str">
        <f t="shared" si="10"/>
        <v>Mi</v>
      </c>
      <c r="K20" s="15">
        <f t="shared" si="11"/>
        <v>45735</v>
      </c>
      <c r="L20" s="8"/>
      <c r="M20" s="13">
        <f t="shared" si="12"/>
        <v>10</v>
      </c>
      <c r="N20" s="14" t="str">
        <f t="shared" si="13"/>
        <v>Do</v>
      </c>
      <c r="O20" s="15">
        <f t="shared" si="14"/>
        <v>45736</v>
      </c>
      <c r="P20" s="8"/>
      <c r="Q20" s="13">
        <f t="shared" si="15"/>
        <v>11</v>
      </c>
      <c r="R20" s="14" t="str">
        <f t="shared" si="16"/>
        <v>Fr</v>
      </c>
      <c r="S20" s="15">
        <f t="shared" si="17"/>
        <v>45737</v>
      </c>
      <c r="T20" s="8"/>
      <c r="U20" s="13">
        <f t="shared" si="18"/>
        <v>11</v>
      </c>
      <c r="V20" s="14" t="str">
        <f t="shared" si="19"/>
        <v>Sa</v>
      </c>
      <c r="W20" s="15">
        <f t="shared" si="20"/>
        <v>45738</v>
      </c>
      <c r="X20" s="8"/>
      <c r="Y20" s="4" t="s">
        <v>1</v>
      </c>
      <c r="AC20" s="2"/>
      <c r="AD20" s="27"/>
    </row>
    <row r="21" spans="1:32" x14ac:dyDescent="0.15">
      <c r="A21" s="13">
        <f t="shared" si="4"/>
        <v>12</v>
      </c>
      <c r="B21" s="14" t="str">
        <f t="shared" si="2"/>
        <v>Mo</v>
      </c>
      <c r="C21" s="15">
        <f t="shared" si="5"/>
        <v>45740</v>
      </c>
      <c r="D21" s="8"/>
      <c r="E21" s="13">
        <f t="shared" si="6"/>
        <v>12</v>
      </c>
      <c r="F21" s="14" t="str">
        <f t="shared" si="7"/>
        <v>Di</v>
      </c>
      <c r="G21" s="15">
        <f t="shared" si="8"/>
        <v>45741</v>
      </c>
      <c r="H21" s="8"/>
      <c r="I21" s="13">
        <f t="shared" si="9"/>
        <v>11</v>
      </c>
      <c r="J21" s="14" t="str">
        <f t="shared" si="10"/>
        <v>Mi</v>
      </c>
      <c r="K21" s="15">
        <f t="shared" si="11"/>
        <v>45742</v>
      </c>
      <c r="L21" s="8"/>
      <c r="M21" s="13">
        <f t="shared" si="12"/>
        <v>11</v>
      </c>
      <c r="N21" s="14" t="str">
        <f t="shared" si="13"/>
        <v>Do</v>
      </c>
      <c r="O21" s="15">
        <f t="shared" si="14"/>
        <v>45743</v>
      </c>
      <c r="P21" s="8"/>
      <c r="Q21" s="13">
        <f t="shared" si="15"/>
        <v>12</v>
      </c>
      <c r="R21" s="14" t="str">
        <f t="shared" si="16"/>
        <v>Fr</v>
      </c>
      <c r="S21" s="15">
        <f t="shared" si="17"/>
        <v>45744</v>
      </c>
      <c r="T21" s="8"/>
      <c r="U21" s="13">
        <f t="shared" si="18"/>
        <v>12</v>
      </c>
      <c r="V21" s="14" t="str">
        <f t="shared" si="19"/>
        <v>Sa</v>
      </c>
      <c r="W21" s="15">
        <f t="shared" si="20"/>
        <v>45745</v>
      </c>
      <c r="X21" s="8"/>
      <c r="Y21" s="4" t="s">
        <v>2</v>
      </c>
      <c r="AC21" s="2"/>
    </row>
    <row r="22" spans="1:32" x14ac:dyDescent="0.15">
      <c r="A22" s="13">
        <f t="shared" si="4"/>
        <v>13</v>
      </c>
      <c r="B22" s="14" t="str">
        <f t="shared" si="2"/>
        <v>Mo</v>
      </c>
      <c r="C22" s="15">
        <f t="shared" si="5"/>
        <v>45747</v>
      </c>
      <c r="D22" s="8"/>
      <c r="E22" s="13">
        <f t="shared" si="6"/>
        <v>13</v>
      </c>
      <c r="F22" s="14" t="str">
        <f t="shared" si="7"/>
        <v>Di</v>
      </c>
      <c r="G22" s="15">
        <f t="shared" si="8"/>
        <v>45748</v>
      </c>
      <c r="H22" s="8"/>
      <c r="I22" s="13">
        <f t="shared" si="9"/>
        <v>12</v>
      </c>
      <c r="J22" s="14" t="str">
        <f t="shared" si="10"/>
        <v>Mi</v>
      </c>
      <c r="K22" s="15">
        <f t="shared" si="11"/>
        <v>45749</v>
      </c>
      <c r="L22" s="8"/>
      <c r="M22" s="13">
        <f t="shared" si="12"/>
        <v>12</v>
      </c>
      <c r="N22" s="14" t="str">
        <f t="shared" si="13"/>
        <v>Do</v>
      </c>
      <c r="O22" s="15">
        <f t="shared" si="14"/>
        <v>45750</v>
      </c>
      <c r="P22" s="8"/>
      <c r="Q22" s="13">
        <f t="shared" si="15"/>
        <v>13</v>
      </c>
      <c r="R22" s="14" t="str">
        <f t="shared" si="16"/>
        <v>Fr</v>
      </c>
      <c r="S22" s="15">
        <f t="shared" si="17"/>
        <v>45751</v>
      </c>
      <c r="T22" s="8"/>
      <c r="U22" s="13">
        <f t="shared" si="18"/>
        <v>13</v>
      </c>
      <c r="V22" s="14" t="str">
        <f t="shared" si="19"/>
        <v>Sa</v>
      </c>
      <c r="W22" s="15">
        <f t="shared" si="20"/>
        <v>45752</v>
      </c>
      <c r="X22" s="8"/>
      <c r="Y22" s="4" t="s">
        <v>3</v>
      </c>
      <c r="AC22" s="2"/>
    </row>
    <row r="23" spans="1:32" x14ac:dyDescent="0.15">
      <c r="A23" s="13">
        <f t="shared" si="4"/>
        <v>14</v>
      </c>
      <c r="B23" s="14" t="str">
        <f t="shared" si="2"/>
        <v>Mo</v>
      </c>
      <c r="C23" s="15">
        <f t="shared" si="5"/>
        <v>45754</v>
      </c>
      <c r="D23" s="8"/>
      <c r="E23" s="13">
        <f t="shared" si="6"/>
        <v>14</v>
      </c>
      <c r="F23" s="14" t="str">
        <f t="shared" si="7"/>
        <v>Di</v>
      </c>
      <c r="G23" s="15">
        <f t="shared" si="8"/>
        <v>45755</v>
      </c>
      <c r="H23" s="8"/>
      <c r="I23" s="13">
        <f t="shared" si="9"/>
        <v>13</v>
      </c>
      <c r="J23" s="14" t="str">
        <f t="shared" si="10"/>
        <v>Mi</v>
      </c>
      <c r="K23" s="15">
        <f t="shared" si="11"/>
        <v>45756</v>
      </c>
      <c r="L23" s="8"/>
      <c r="M23" s="13">
        <f t="shared" si="12"/>
        <v>13</v>
      </c>
      <c r="N23" s="14" t="str">
        <f t="shared" si="13"/>
        <v>Do</v>
      </c>
      <c r="O23" s="15">
        <f t="shared" si="14"/>
        <v>45757</v>
      </c>
      <c r="P23" s="8"/>
      <c r="Q23" s="13">
        <f t="shared" si="15"/>
        <v>14</v>
      </c>
      <c r="R23" s="14" t="str">
        <f t="shared" si="16"/>
        <v>Fr</v>
      </c>
      <c r="S23" s="15">
        <f t="shared" si="17"/>
        <v>45758</v>
      </c>
      <c r="T23" s="8"/>
      <c r="U23" s="13">
        <f t="shared" si="18"/>
        <v>14</v>
      </c>
      <c r="V23" s="14" t="str">
        <f t="shared" si="19"/>
        <v>Sa</v>
      </c>
      <c r="W23" s="15">
        <f t="shared" si="20"/>
        <v>45759</v>
      </c>
      <c r="X23" s="8"/>
      <c r="Y23" s="4" t="s">
        <v>4</v>
      </c>
    </row>
    <row r="24" spans="1:32" x14ac:dyDescent="0.15">
      <c r="A24" s="13">
        <f t="shared" si="4"/>
        <v>15</v>
      </c>
      <c r="B24" s="14" t="str">
        <f t="shared" si="2"/>
        <v>Mo</v>
      </c>
      <c r="C24" s="15">
        <f t="shared" si="5"/>
        <v>45761</v>
      </c>
      <c r="D24" s="35"/>
      <c r="E24" s="13">
        <f t="shared" si="6"/>
        <v>15</v>
      </c>
      <c r="F24" s="14" t="str">
        <f t="shared" si="7"/>
        <v>Di</v>
      </c>
      <c r="G24" s="15">
        <f t="shared" si="8"/>
        <v>45762</v>
      </c>
      <c r="H24" s="35"/>
      <c r="I24" s="13">
        <f t="shared" si="9"/>
        <v>14</v>
      </c>
      <c r="J24" s="14" t="str">
        <f t="shared" si="10"/>
        <v>Mi</v>
      </c>
      <c r="K24" s="15">
        <f t="shared" si="11"/>
        <v>45763</v>
      </c>
      <c r="L24" s="35"/>
      <c r="M24" s="13">
        <f t="shared" si="12"/>
        <v>14</v>
      </c>
      <c r="N24" s="14" t="str">
        <f t="shared" si="13"/>
        <v>Do</v>
      </c>
      <c r="O24" s="15">
        <f t="shared" si="14"/>
        <v>45764</v>
      </c>
      <c r="P24" s="35"/>
      <c r="Q24" s="13">
        <f t="shared" si="15"/>
        <v>15</v>
      </c>
      <c r="R24" s="14" t="str">
        <f t="shared" si="16"/>
        <v>Fr</v>
      </c>
      <c r="S24" s="15">
        <f t="shared" si="17"/>
        <v>45765</v>
      </c>
      <c r="T24" s="35"/>
      <c r="U24" s="13">
        <f t="shared" si="18"/>
        <v>15</v>
      </c>
      <c r="V24" s="14" t="str">
        <f t="shared" si="19"/>
        <v>Sa</v>
      </c>
      <c r="W24" s="15">
        <f t="shared" si="20"/>
        <v>45766</v>
      </c>
      <c r="X24" s="35"/>
      <c r="Y24" s="1"/>
      <c r="AD24" s="27"/>
    </row>
    <row r="25" spans="1:32" x14ac:dyDescent="0.15">
      <c r="A25" s="13">
        <f t="shared" si="4"/>
        <v>16</v>
      </c>
      <c r="B25" s="14" t="str">
        <f t="shared" si="2"/>
        <v>Mo</v>
      </c>
      <c r="C25" s="15">
        <f t="shared" si="5"/>
        <v>45768</v>
      </c>
      <c r="D25" s="35"/>
      <c r="E25" s="13">
        <f t="shared" si="6"/>
        <v>16</v>
      </c>
      <c r="F25" s="14" t="str">
        <f t="shared" si="7"/>
        <v>Di</v>
      </c>
      <c r="G25" s="15">
        <f t="shared" si="8"/>
        <v>45769</v>
      </c>
      <c r="H25" s="35"/>
      <c r="I25" s="13">
        <f t="shared" si="9"/>
        <v>15</v>
      </c>
      <c r="J25" s="14" t="str">
        <f t="shared" si="10"/>
        <v>Mi</v>
      </c>
      <c r="K25" s="15">
        <f t="shared" si="11"/>
        <v>45770</v>
      </c>
      <c r="L25" s="35"/>
      <c r="M25" s="13">
        <f t="shared" si="12"/>
        <v>15</v>
      </c>
      <c r="N25" s="14" t="str">
        <f t="shared" si="13"/>
        <v>Do</v>
      </c>
      <c r="O25" s="15">
        <f t="shared" si="14"/>
        <v>45771</v>
      </c>
      <c r="P25" s="35"/>
      <c r="Q25" s="13">
        <f t="shared" si="15"/>
        <v>16</v>
      </c>
      <c r="R25" s="14" t="str">
        <f t="shared" si="16"/>
        <v>Fr</v>
      </c>
      <c r="S25" s="15">
        <f t="shared" si="17"/>
        <v>45772</v>
      </c>
      <c r="T25" s="35"/>
      <c r="U25" s="13">
        <f t="shared" si="18"/>
        <v>16</v>
      </c>
      <c r="V25" s="14" t="str">
        <f t="shared" si="19"/>
        <v>Sa</v>
      </c>
      <c r="W25" s="15">
        <f t="shared" si="20"/>
        <v>45773</v>
      </c>
      <c r="X25" s="35"/>
      <c r="Y25" s="1"/>
      <c r="AD25" s="27"/>
    </row>
    <row r="26" spans="1:32" x14ac:dyDescent="0.15">
      <c r="A26" s="13">
        <f t="shared" si="4"/>
        <v>17</v>
      </c>
      <c r="B26" s="14" t="str">
        <f t="shared" si="2"/>
        <v>Mo</v>
      </c>
      <c r="C26" s="15">
        <f t="shared" si="5"/>
        <v>45775</v>
      </c>
      <c r="D26" s="8"/>
      <c r="E26" s="13">
        <f t="shared" si="6"/>
        <v>17</v>
      </c>
      <c r="F26" s="14" t="str">
        <f t="shared" si="7"/>
        <v>Di</v>
      </c>
      <c r="G26" s="15">
        <f t="shared" si="8"/>
        <v>45776</v>
      </c>
      <c r="H26" s="8"/>
      <c r="I26" s="13">
        <f t="shared" si="9"/>
        <v>16</v>
      </c>
      <c r="J26" s="14" t="str">
        <f t="shared" si="10"/>
        <v>Mi</v>
      </c>
      <c r="K26" s="15">
        <f t="shared" si="11"/>
        <v>45777</v>
      </c>
      <c r="L26" s="8"/>
      <c r="M26" s="13">
        <f t="shared" si="12"/>
        <v>16</v>
      </c>
      <c r="N26" s="14" t="str">
        <f t="shared" si="13"/>
        <v>Do</v>
      </c>
      <c r="O26" s="15">
        <f t="shared" si="14"/>
        <v>45778</v>
      </c>
      <c r="P26" s="35"/>
      <c r="Q26" s="13">
        <f t="shared" si="15"/>
        <v>17</v>
      </c>
      <c r="R26" s="14" t="str">
        <f t="shared" si="16"/>
        <v>Fr</v>
      </c>
      <c r="S26" s="15">
        <f t="shared" si="17"/>
        <v>45779</v>
      </c>
      <c r="T26" s="8"/>
      <c r="U26" s="13">
        <f t="shared" si="18"/>
        <v>17</v>
      </c>
      <c r="V26" s="14" t="str">
        <f t="shared" si="19"/>
        <v>Sa</v>
      </c>
      <c r="W26" s="15">
        <f t="shared" si="20"/>
        <v>45780</v>
      </c>
      <c r="X26" s="8"/>
      <c r="Y26" s="1"/>
      <c r="AD26" s="27"/>
    </row>
    <row r="27" spans="1:32" x14ac:dyDescent="0.15">
      <c r="A27" s="13">
        <f t="shared" si="4"/>
        <v>18</v>
      </c>
      <c r="B27" s="14" t="str">
        <f t="shared" si="2"/>
        <v>Mo</v>
      </c>
      <c r="C27" s="15">
        <f t="shared" si="5"/>
        <v>45782</v>
      </c>
      <c r="D27" s="8"/>
      <c r="E27" s="13">
        <f t="shared" si="6"/>
        <v>18</v>
      </c>
      <c r="F27" s="14" t="str">
        <f t="shared" si="7"/>
        <v>Di</v>
      </c>
      <c r="G27" s="15">
        <f t="shared" si="8"/>
        <v>45783</v>
      </c>
      <c r="H27" s="8"/>
      <c r="I27" s="13">
        <f t="shared" si="9"/>
        <v>17</v>
      </c>
      <c r="J27" s="14" t="str">
        <f t="shared" si="10"/>
        <v>Mi</v>
      </c>
      <c r="K27" s="15">
        <f t="shared" si="11"/>
        <v>45784</v>
      </c>
      <c r="L27" s="8"/>
      <c r="M27" s="13">
        <f t="shared" si="12"/>
        <v>17</v>
      </c>
      <c r="N27" s="14" t="str">
        <f t="shared" si="13"/>
        <v>Do</v>
      </c>
      <c r="O27" s="15">
        <f t="shared" si="14"/>
        <v>45785</v>
      </c>
      <c r="P27" s="8"/>
      <c r="Q27" s="13">
        <f t="shared" si="15"/>
        <v>18</v>
      </c>
      <c r="R27" s="14" t="str">
        <f t="shared" si="16"/>
        <v>Fr</v>
      </c>
      <c r="S27" s="15">
        <f t="shared" si="17"/>
        <v>45786</v>
      </c>
      <c r="T27" s="8"/>
      <c r="U27" s="13">
        <f t="shared" si="18"/>
        <v>18</v>
      </c>
      <c r="V27" s="14" t="str">
        <f t="shared" si="19"/>
        <v>Sa</v>
      </c>
      <c r="W27" s="15">
        <f t="shared" si="20"/>
        <v>45787</v>
      </c>
      <c r="X27" s="8"/>
      <c r="Y27" s="1"/>
      <c r="AD27" s="27"/>
    </row>
    <row r="28" spans="1:32" x14ac:dyDescent="0.15">
      <c r="A28" s="13">
        <f t="shared" si="4"/>
        <v>19</v>
      </c>
      <c r="B28" s="14" t="str">
        <f t="shared" si="2"/>
        <v>Mo</v>
      </c>
      <c r="C28" s="15">
        <f t="shared" si="5"/>
        <v>45789</v>
      </c>
      <c r="D28" s="8"/>
      <c r="E28" s="13">
        <f t="shared" si="6"/>
        <v>19</v>
      </c>
      <c r="F28" s="14" t="str">
        <f t="shared" si="7"/>
        <v>Di</v>
      </c>
      <c r="G28" s="15">
        <f t="shared" si="8"/>
        <v>45790</v>
      </c>
      <c r="H28" s="8"/>
      <c r="I28" s="13">
        <f t="shared" si="9"/>
        <v>18</v>
      </c>
      <c r="J28" s="14" t="str">
        <f t="shared" si="10"/>
        <v>Mi</v>
      </c>
      <c r="K28" s="15">
        <f t="shared" si="11"/>
        <v>45791</v>
      </c>
      <c r="L28" s="8"/>
      <c r="M28" s="13">
        <f t="shared" si="12"/>
        <v>18</v>
      </c>
      <c r="N28" s="14" t="str">
        <f t="shared" si="13"/>
        <v>Do</v>
      </c>
      <c r="O28" s="15">
        <f t="shared" si="14"/>
        <v>45792</v>
      </c>
      <c r="P28" s="8"/>
      <c r="Q28" s="13">
        <f t="shared" si="15"/>
        <v>19</v>
      </c>
      <c r="R28" s="14" t="str">
        <f t="shared" si="16"/>
        <v>Fr</v>
      </c>
      <c r="S28" s="15">
        <f t="shared" si="17"/>
        <v>45793</v>
      </c>
      <c r="T28" s="8"/>
      <c r="U28" s="13">
        <f t="shared" si="18"/>
        <v>19</v>
      </c>
      <c r="V28" s="14" t="str">
        <f t="shared" si="19"/>
        <v>Sa</v>
      </c>
      <c r="W28" s="15">
        <f t="shared" si="20"/>
        <v>45794</v>
      </c>
      <c r="X28" s="8"/>
      <c r="Y28" s="1"/>
      <c r="AD28" s="27"/>
    </row>
    <row r="29" spans="1:32" x14ac:dyDescent="0.15">
      <c r="A29" s="13">
        <f t="shared" si="4"/>
        <v>20</v>
      </c>
      <c r="B29" s="14" t="str">
        <f t="shared" si="2"/>
        <v>Mo</v>
      </c>
      <c r="C29" s="15">
        <f t="shared" si="5"/>
        <v>45796</v>
      </c>
      <c r="D29" s="8"/>
      <c r="E29" s="13">
        <f t="shared" si="6"/>
        <v>20</v>
      </c>
      <c r="F29" s="14" t="str">
        <f t="shared" si="7"/>
        <v>Di</v>
      </c>
      <c r="G29" s="15">
        <f t="shared" si="8"/>
        <v>45797</v>
      </c>
      <c r="H29" s="8"/>
      <c r="I29" s="13">
        <f t="shared" si="9"/>
        <v>19</v>
      </c>
      <c r="J29" s="14" t="str">
        <f t="shared" si="10"/>
        <v>Mi</v>
      </c>
      <c r="K29" s="15">
        <f t="shared" si="11"/>
        <v>45798</v>
      </c>
      <c r="L29" s="8"/>
      <c r="M29" s="13">
        <f t="shared" si="12"/>
        <v>19</v>
      </c>
      <c r="N29" s="14" t="str">
        <f t="shared" si="13"/>
        <v>Do</v>
      </c>
      <c r="O29" s="15">
        <f t="shared" si="14"/>
        <v>45799</v>
      </c>
      <c r="P29" s="8"/>
      <c r="Q29" s="13">
        <f t="shared" si="15"/>
        <v>20</v>
      </c>
      <c r="R29" s="14" t="str">
        <f t="shared" si="16"/>
        <v>Fr</v>
      </c>
      <c r="S29" s="15">
        <f t="shared" si="17"/>
        <v>45800</v>
      </c>
      <c r="T29" s="8"/>
      <c r="U29" s="13">
        <f t="shared" si="18"/>
        <v>20</v>
      </c>
      <c r="V29" s="14" t="str">
        <f t="shared" si="19"/>
        <v>Sa</v>
      </c>
      <c r="W29" s="15">
        <f t="shared" si="20"/>
        <v>45801</v>
      </c>
      <c r="X29" s="8"/>
      <c r="Y29" s="1"/>
      <c r="AD29" s="27"/>
    </row>
    <row r="30" spans="1:32" x14ac:dyDescent="0.15">
      <c r="A30" s="13">
        <f t="shared" si="4"/>
        <v>21</v>
      </c>
      <c r="B30" s="14" t="str">
        <f t="shared" si="2"/>
        <v>Mo</v>
      </c>
      <c r="C30" s="15">
        <f t="shared" si="5"/>
        <v>45803</v>
      </c>
      <c r="D30" s="8"/>
      <c r="E30" s="13">
        <f t="shared" si="6"/>
        <v>21</v>
      </c>
      <c r="F30" s="14" t="str">
        <f t="shared" si="7"/>
        <v>Di</v>
      </c>
      <c r="G30" s="15">
        <f t="shared" si="8"/>
        <v>45804</v>
      </c>
      <c r="H30" s="8"/>
      <c r="I30" s="13">
        <f t="shared" si="9"/>
        <v>20</v>
      </c>
      <c r="J30" s="14" t="str">
        <f t="shared" si="10"/>
        <v>Mi</v>
      </c>
      <c r="K30" s="15">
        <f t="shared" si="11"/>
        <v>45805</v>
      </c>
      <c r="L30" s="8"/>
      <c r="M30" s="13">
        <f t="shared" si="12"/>
        <v>20</v>
      </c>
      <c r="N30" s="14" t="str">
        <f t="shared" si="13"/>
        <v>Do</v>
      </c>
      <c r="O30" s="15">
        <f t="shared" si="14"/>
        <v>45806</v>
      </c>
      <c r="P30" s="35"/>
      <c r="Q30" s="13">
        <f t="shared" si="15"/>
        <v>21</v>
      </c>
      <c r="R30" s="14" t="str">
        <f t="shared" si="16"/>
        <v>Fr</v>
      </c>
      <c r="S30" s="15">
        <f t="shared" si="17"/>
        <v>45807</v>
      </c>
      <c r="T30" s="8"/>
      <c r="U30" s="13">
        <f t="shared" si="18"/>
        <v>21</v>
      </c>
      <c r="V30" s="14" t="str">
        <f t="shared" si="19"/>
        <v>Sa</v>
      </c>
      <c r="W30" s="15">
        <f t="shared" si="20"/>
        <v>45808</v>
      </c>
      <c r="X30" s="8"/>
      <c r="Y30" s="1"/>
    </row>
    <row r="31" spans="1:32" x14ac:dyDescent="0.15">
      <c r="A31" s="13">
        <f t="shared" si="4"/>
        <v>22</v>
      </c>
      <c r="B31" s="14" t="str">
        <f t="shared" si="2"/>
        <v>Mo</v>
      </c>
      <c r="C31" s="15">
        <f t="shared" si="5"/>
        <v>45810</v>
      </c>
      <c r="D31" s="8"/>
      <c r="E31" s="13">
        <f t="shared" si="6"/>
        <v>22</v>
      </c>
      <c r="F31" s="14" t="str">
        <f t="shared" si="7"/>
        <v>Di</v>
      </c>
      <c r="G31" s="15">
        <f t="shared" si="8"/>
        <v>45811</v>
      </c>
      <c r="H31" s="8"/>
      <c r="I31" s="13">
        <f t="shared" si="9"/>
        <v>21</v>
      </c>
      <c r="J31" s="14" t="str">
        <f t="shared" si="10"/>
        <v>Mi</v>
      </c>
      <c r="K31" s="15">
        <f t="shared" si="11"/>
        <v>45812</v>
      </c>
      <c r="L31" s="8"/>
      <c r="M31" s="13">
        <f t="shared" si="12"/>
        <v>21</v>
      </c>
      <c r="N31" s="14" t="str">
        <f t="shared" si="13"/>
        <v>Do</v>
      </c>
      <c r="O31" s="15">
        <f t="shared" si="14"/>
        <v>45813</v>
      </c>
      <c r="P31" s="8"/>
      <c r="Q31" s="13">
        <f t="shared" si="15"/>
        <v>22</v>
      </c>
      <c r="R31" s="14" t="str">
        <f t="shared" si="16"/>
        <v>Fr</v>
      </c>
      <c r="S31" s="15">
        <f t="shared" si="17"/>
        <v>45814</v>
      </c>
      <c r="T31" s="8"/>
      <c r="U31" s="13">
        <f t="shared" si="18"/>
        <v>22</v>
      </c>
      <c r="V31" s="14" t="str">
        <f t="shared" si="19"/>
        <v>Sa</v>
      </c>
      <c r="W31" s="15">
        <f t="shared" si="20"/>
        <v>45815</v>
      </c>
      <c r="X31" s="8"/>
      <c r="AD31" s="27"/>
    </row>
    <row r="32" spans="1:32" x14ac:dyDescent="0.15">
      <c r="A32" s="13">
        <f t="shared" si="4"/>
        <v>23</v>
      </c>
      <c r="B32" s="14" t="str">
        <f t="shared" si="2"/>
        <v>Mo</v>
      </c>
      <c r="C32" s="15">
        <f t="shared" si="5"/>
        <v>45817</v>
      </c>
      <c r="D32" s="8"/>
      <c r="E32" s="13">
        <f t="shared" si="6"/>
        <v>23</v>
      </c>
      <c r="F32" s="14" t="str">
        <f t="shared" si="7"/>
        <v>Di</v>
      </c>
      <c r="G32" s="15">
        <f t="shared" si="8"/>
        <v>45818</v>
      </c>
      <c r="H32" s="35"/>
      <c r="I32" s="13">
        <f t="shared" si="9"/>
        <v>22</v>
      </c>
      <c r="J32" s="14" t="str">
        <f t="shared" si="10"/>
        <v>Mi</v>
      </c>
      <c r="K32" s="15">
        <f t="shared" si="11"/>
        <v>45819</v>
      </c>
      <c r="L32" s="35"/>
      <c r="M32" s="13">
        <f t="shared" si="12"/>
        <v>22</v>
      </c>
      <c r="N32" s="14" t="str">
        <f t="shared" si="13"/>
        <v>Do</v>
      </c>
      <c r="O32" s="15">
        <f t="shared" si="14"/>
        <v>45820</v>
      </c>
      <c r="P32" s="35"/>
      <c r="Q32" s="13">
        <f t="shared" si="15"/>
        <v>23</v>
      </c>
      <c r="R32" s="14" t="str">
        <f t="shared" si="16"/>
        <v>Fr</v>
      </c>
      <c r="S32" s="15">
        <f t="shared" si="17"/>
        <v>45821</v>
      </c>
      <c r="T32" s="35"/>
      <c r="U32" s="13">
        <f t="shared" si="18"/>
        <v>23</v>
      </c>
      <c r="V32" s="14" t="str">
        <f t="shared" si="19"/>
        <v>Sa</v>
      </c>
      <c r="W32" s="15">
        <f t="shared" si="20"/>
        <v>45822</v>
      </c>
      <c r="X32" s="35"/>
      <c r="Y32" s="1"/>
      <c r="AD32" s="27"/>
    </row>
    <row r="33" spans="1:32" x14ac:dyDescent="0.15">
      <c r="A33" s="13">
        <f t="shared" si="4"/>
        <v>24</v>
      </c>
      <c r="B33" s="14" t="str">
        <f t="shared" si="2"/>
        <v>Mo</v>
      </c>
      <c r="C33" s="15">
        <f t="shared" si="5"/>
        <v>45824</v>
      </c>
      <c r="D33" s="35"/>
      <c r="E33" s="13">
        <f t="shared" si="6"/>
        <v>24</v>
      </c>
      <c r="F33" s="14" t="str">
        <f t="shared" si="7"/>
        <v>Di</v>
      </c>
      <c r="G33" s="15">
        <f t="shared" si="8"/>
        <v>45825</v>
      </c>
      <c r="H33" s="35"/>
      <c r="I33" s="13">
        <f t="shared" si="9"/>
        <v>23</v>
      </c>
      <c r="J33" s="14" t="str">
        <f t="shared" si="10"/>
        <v>Mi</v>
      </c>
      <c r="K33" s="15">
        <f t="shared" si="11"/>
        <v>45826</v>
      </c>
      <c r="L33" s="35"/>
      <c r="M33" s="13">
        <f t="shared" si="12"/>
        <v>23</v>
      </c>
      <c r="N33" s="14" t="str">
        <f t="shared" si="13"/>
        <v>Do</v>
      </c>
      <c r="O33" s="15">
        <f t="shared" si="14"/>
        <v>45827</v>
      </c>
      <c r="P33" s="35"/>
      <c r="Q33" s="13">
        <f t="shared" si="15"/>
        <v>24</v>
      </c>
      <c r="R33" s="14" t="str">
        <f t="shared" si="16"/>
        <v>Fr</v>
      </c>
      <c r="S33" s="15">
        <f t="shared" si="17"/>
        <v>45828</v>
      </c>
      <c r="T33" s="35"/>
      <c r="U33" s="13">
        <f t="shared" si="18"/>
        <v>24</v>
      </c>
      <c r="V33" s="14" t="str">
        <f t="shared" si="19"/>
        <v>Sa</v>
      </c>
      <c r="W33" s="15">
        <f t="shared" si="20"/>
        <v>45829</v>
      </c>
      <c r="X33" s="35"/>
      <c r="Y33" s="1"/>
      <c r="AD33" s="27"/>
    </row>
    <row r="34" spans="1:32" x14ac:dyDescent="0.15">
      <c r="A34" s="13">
        <f t="shared" si="4"/>
        <v>25</v>
      </c>
      <c r="B34" s="14" t="str">
        <f t="shared" si="2"/>
        <v>Mo</v>
      </c>
      <c r="C34" s="15">
        <f t="shared" si="5"/>
        <v>45831</v>
      </c>
      <c r="D34" s="8"/>
      <c r="E34" s="13">
        <f t="shared" si="6"/>
        <v>25</v>
      </c>
      <c r="F34" s="14" t="str">
        <f t="shared" si="7"/>
        <v>Di</v>
      </c>
      <c r="G34" s="15">
        <f t="shared" si="8"/>
        <v>45832</v>
      </c>
      <c r="H34" s="8"/>
      <c r="I34" s="13">
        <f t="shared" si="9"/>
        <v>24</v>
      </c>
      <c r="J34" s="14" t="str">
        <f t="shared" si="10"/>
        <v>Mi</v>
      </c>
      <c r="K34" s="15">
        <f t="shared" si="11"/>
        <v>45833</v>
      </c>
      <c r="L34" s="8"/>
      <c r="M34" s="13">
        <f t="shared" si="12"/>
        <v>24</v>
      </c>
      <c r="N34" s="14" t="str">
        <f t="shared" si="13"/>
        <v>Do</v>
      </c>
      <c r="O34" s="15">
        <f t="shared" si="14"/>
        <v>45834</v>
      </c>
      <c r="P34" s="8"/>
      <c r="Q34" s="13">
        <f t="shared" si="15"/>
        <v>25</v>
      </c>
      <c r="R34" s="14" t="str">
        <f t="shared" si="16"/>
        <v>Fr</v>
      </c>
      <c r="S34" s="15">
        <f t="shared" si="17"/>
        <v>45835</v>
      </c>
      <c r="T34" s="8"/>
      <c r="U34" s="13">
        <f t="shared" si="18"/>
        <v>25</v>
      </c>
      <c r="V34" s="14" t="str">
        <f t="shared" si="19"/>
        <v>Sa</v>
      </c>
      <c r="W34" s="15">
        <f t="shared" si="20"/>
        <v>45836</v>
      </c>
      <c r="X34" s="8"/>
      <c r="Y34" s="1"/>
      <c r="AF34" s="40"/>
    </row>
    <row r="35" spans="1:32" x14ac:dyDescent="0.15">
      <c r="A35" s="13">
        <f t="shared" si="4"/>
        <v>26</v>
      </c>
      <c r="B35" s="14" t="str">
        <f t="shared" si="2"/>
        <v>Mo</v>
      </c>
      <c r="C35" s="15">
        <f t="shared" si="5"/>
        <v>45838</v>
      </c>
      <c r="D35" s="8"/>
      <c r="E35" s="13">
        <f t="shared" si="6"/>
        <v>26</v>
      </c>
      <c r="F35" s="14" t="str">
        <f t="shared" si="7"/>
        <v>Di</v>
      </c>
      <c r="G35" s="15">
        <f t="shared" si="8"/>
        <v>45839</v>
      </c>
      <c r="H35" s="8"/>
      <c r="I35" s="13">
        <f t="shared" si="9"/>
        <v>25</v>
      </c>
      <c r="J35" s="14" t="str">
        <f t="shared" si="10"/>
        <v>Mi</v>
      </c>
      <c r="K35" s="15">
        <f t="shared" si="11"/>
        <v>45840</v>
      </c>
      <c r="L35" s="8"/>
      <c r="M35" s="13">
        <f t="shared" si="12"/>
        <v>25</v>
      </c>
      <c r="N35" s="14" t="str">
        <f t="shared" si="13"/>
        <v>Do</v>
      </c>
      <c r="O35" s="15">
        <f t="shared" si="14"/>
        <v>45841</v>
      </c>
      <c r="P35" s="8"/>
      <c r="Q35" s="13">
        <f t="shared" si="15"/>
        <v>26</v>
      </c>
      <c r="R35" s="14" t="str">
        <f t="shared" si="16"/>
        <v>Fr</v>
      </c>
      <c r="S35" s="15">
        <f t="shared" si="17"/>
        <v>45842</v>
      </c>
      <c r="T35" s="8"/>
      <c r="U35" s="13">
        <f t="shared" si="18"/>
        <v>26</v>
      </c>
      <c r="V35" s="14" t="str">
        <f t="shared" si="19"/>
        <v>Sa</v>
      </c>
      <c r="W35" s="15">
        <f t="shared" si="20"/>
        <v>45843</v>
      </c>
      <c r="X35" s="8"/>
      <c r="Y35" s="1"/>
    </row>
    <row r="36" spans="1:32" x14ac:dyDescent="0.15">
      <c r="A36" s="13">
        <f t="shared" si="4"/>
        <v>27</v>
      </c>
      <c r="B36" s="14" t="str">
        <f t="shared" si="2"/>
        <v>Mo</v>
      </c>
      <c r="C36" s="15">
        <f t="shared" si="5"/>
        <v>45845</v>
      </c>
      <c r="D36" s="8"/>
      <c r="E36" s="13">
        <f t="shared" si="6"/>
        <v>27</v>
      </c>
      <c r="F36" s="14" t="str">
        <f t="shared" si="7"/>
        <v>Di</v>
      </c>
      <c r="G36" s="15">
        <f t="shared" si="8"/>
        <v>45846</v>
      </c>
      <c r="H36" s="8"/>
      <c r="I36" s="13">
        <f t="shared" si="9"/>
        <v>26</v>
      </c>
      <c r="J36" s="14" t="str">
        <f t="shared" si="10"/>
        <v>Mi</v>
      </c>
      <c r="K36" s="15">
        <f t="shared" si="11"/>
        <v>45847</v>
      </c>
      <c r="L36" s="8"/>
      <c r="M36" s="13">
        <f t="shared" si="12"/>
        <v>26</v>
      </c>
      <c r="N36" s="14" t="str">
        <f t="shared" si="13"/>
        <v>Do</v>
      </c>
      <c r="O36" s="15">
        <f t="shared" si="14"/>
        <v>45848</v>
      </c>
      <c r="P36" s="8"/>
      <c r="Q36" s="13">
        <f t="shared" si="15"/>
        <v>27</v>
      </c>
      <c r="R36" s="14" t="str">
        <f t="shared" si="16"/>
        <v>Fr</v>
      </c>
      <c r="S36" s="15">
        <f t="shared" si="17"/>
        <v>45849</v>
      </c>
      <c r="T36" s="8"/>
      <c r="U36" s="13">
        <f t="shared" si="18"/>
        <v>27</v>
      </c>
      <c r="V36" s="14" t="str">
        <f t="shared" si="19"/>
        <v>Sa</v>
      </c>
      <c r="W36" s="15">
        <f t="shared" si="20"/>
        <v>45850</v>
      </c>
      <c r="X36" s="8"/>
      <c r="Y36" s="1"/>
    </row>
    <row r="37" spans="1:32" x14ac:dyDescent="0.15">
      <c r="A37" s="13">
        <f t="shared" si="4"/>
        <v>28</v>
      </c>
      <c r="B37" s="14" t="str">
        <f t="shared" si="2"/>
        <v>Mo</v>
      </c>
      <c r="C37" s="15">
        <f t="shared" si="5"/>
        <v>45852</v>
      </c>
      <c r="D37" s="8"/>
      <c r="E37" s="13">
        <f t="shared" si="6"/>
        <v>28</v>
      </c>
      <c r="F37" s="14" t="str">
        <f t="shared" si="7"/>
        <v>Di</v>
      </c>
      <c r="G37" s="15">
        <f t="shared" si="8"/>
        <v>45853</v>
      </c>
      <c r="H37" s="8"/>
      <c r="I37" s="13">
        <f t="shared" si="9"/>
        <v>27</v>
      </c>
      <c r="J37" s="14" t="str">
        <f t="shared" si="10"/>
        <v>Mi</v>
      </c>
      <c r="K37" s="15">
        <f t="shared" si="11"/>
        <v>45854</v>
      </c>
      <c r="L37" s="8"/>
      <c r="M37" s="13">
        <f t="shared" si="12"/>
        <v>27</v>
      </c>
      <c r="N37" s="14" t="str">
        <f t="shared" si="13"/>
        <v>Do</v>
      </c>
      <c r="O37" s="15">
        <f t="shared" si="14"/>
        <v>45855</v>
      </c>
      <c r="P37" s="8"/>
      <c r="Q37" s="13">
        <f t="shared" si="15"/>
        <v>28</v>
      </c>
      <c r="R37" s="14" t="str">
        <f t="shared" si="16"/>
        <v>Fr</v>
      </c>
      <c r="S37" s="15">
        <f t="shared" si="17"/>
        <v>45856</v>
      </c>
      <c r="T37" s="8"/>
      <c r="U37" s="13">
        <f t="shared" si="18"/>
        <v>28</v>
      </c>
      <c r="V37" s="14" t="str">
        <f t="shared" si="19"/>
        <v>Sa</v>
      </c>
      <c r="W37" s="15">
        <f t="shared" si="20"/>
        <v>45857</v>
      </c>
      <c r="X37" s="8"/>
      <c r="Y37" s="1"/>
    </row>
    <row r="38" spans="1:32" x14ac:dyDescent="0.15">
      <c r="A38" s="13">
        <f t="shared" si="4"/>
        <v>29</v>
      </c>
      <c r="B38" s="14" t="str">
        <f t="shared" si="2"/>
        <v>Mo</v>
      </c>
      <c r="C38" s="15">
        <f t="shared" si="5"/>
        <v>45859</v>
      </c>
      <c r="D38" s="8"/>
      <c r="E38" s="13">
        <f t="shared" si="6"/>
        <v>29</v>
      </c>
      <c r="F38" s="14" t="str">
        <f t="shared" si="7"/>
        <v>Di</v>
      </c>
      <c r="G38" s="15">
        <f t="shared" si="8"/>
        <v>45860</v>
      </c>
      <c r="H38" s="8"/>
      <c r="I38" s="13">
        <f t="shared" si="9"/>
        <v>28</v>
      </c>
      <c r="J38" s="14" t="str">
        <f t="shared" si="10"/>
        <v>Mi</v>
      </c>
      <c r="K38" s="15">
        <f t="shared" si="11"/>
        <v>45861</v>
      </c>
      <c r="L38" s="8"/>
      <c r="M38" s="13">
        <f t="shared" si="12"/>
        <v>28</v>
      </c>
      <c r="N38" s="14" t="str">
        <f t="shared" si="13"/>
        <v>Do</v>
      </c>
      <c r="O38" s="15">
        <f t="shared" si="14"/>
        <v>45862</v>
      </c>
      <c r="P38" s="8"/>
      <c r="Q38" s="13">
        <f t="shared" si="15"/>
        <v>29</v>
      </c>
      <c r="R38" s="14" t="str">
        <f t="shared" si="16"/>
        <v>Fr</v>
      </c>
      <c r="S38" s="15">
        <f t="shared" si="17"/>
        <v>45863</v>
      </c>
      <c r="T38" s="8"/>
      <c r="U38" s="13">
        <f t="shared" si="18"/>
        <v>29</v>
      </c>
      <c r="V38" s="14" t="str">
        <f t="shared" si="19"/>
        <v>Sa</v>
      </c>
      <c r="W38" s="15">
        <f t="shared" si="20"/>
        <v>45864</v>
      </c>
      <c r="X38" s="8"/>
    </row>
    <row r="39" spans="1:32" x14ac:dyDescent="0.15">
      <c r="A39" s="13">
        <f t="shared" si="4"/>
        <v>30</v>
      </c>
      <c r="B39" s="14" t="str">
        <f t="shared" si="2"/>
        <v>Mo</v>
      </c>
      <c r="C39" s="15">
        <f t="shared" si="5"/>
        <v>45866</v>
      </c>
      <c r="D39" s="8"/>
      <c r="E39" s="13">
        <f t="shared" si="6"/>
        <v>30</v>
      </c>
      <c r="F39" s="14" t="str">
        <f t="shared" si="7"/>
        <v>Di</v>
      </c>
      <c r="G39" s="15">
        <f t="shared" si="8"/>
        <v>45867</v>
      </c>
      <c r="H39" s="8"/>
      <c r="I39" s="13">
        <f t="shared" si="9"/>
        <v>29</v>
      </c>
      <c r="J39" s="14" t="str">
        <f t="shared" si="10"/>
        <v>Mi</v>
      </c>
      <c r="K39" s="15">
        <f t="shared" si="11"/>
        <v>45868</v>
      </c>
      <c r="L39" s="8"/>
      <c r="M39" s="13">
        <f t="shared" si="12"/>
        <v>29</v>
      </c>
      <c r="N39" s="14" t="str">
        <f t="shared" si="13"/>
        <v>Do</v>
      </c>
      <c r="O39" s="15">
        <f t="shared" si="14"/>
        <v>45869</v>
      </c>
      <c r="P39" s="35"/>
      <c r="Q39" s="13">
        <f t="shared" si="15"/>
        <v>30</v>
      </c>
      <c r="R39" s="14" t="str">
        <f t="shared" si="16"/>
        <v>Fr</v>
      </c>
      <c r="S39" s="15">
        <f t="shared" si="17"/>
        <v>45870</v>
      </c>
      <c r="T39" s="35"/>
      <c r="U39" s="13">
        <f t="shared" si="18"/>
        <v>30</v>
      </c>
      <c r="V39" s="14" t="str">
        <f t="shared" si="19"/>
        <v>Sa</v>
      </c>
      <c r="W39" s="15">
        <f t="shared" si="20"/>
        <v>45871</v>
      </c>
      <c r="X39" s="35"/>
    </row>
    <row r="40" spans="1:32" x14ac:dyDescent="0.15">
      <c r="A40" s="13">
        <f t="shared" si="4"/>
        <v>31</v>
      </c>
      <c r="B40" s="14" t="str">
        <f t="shared" si="2"/>
        <v>Mo</v>
      </c>
      <c r="C40" s="15">
        <f t="shared" si="5"/>
        <v>45873</v>
      </c>
      <c r="D40" s="35"/>
      <c r="E40" s="13">
        <f t="shared" si="6"/>
        <v>31</v>
      </c>
      <c r="F40" s="14" t="str">
        <f t="shared" si="7"/>
        <v>Di</v>
      </c>
      <c r="G40" s="15">
        <f t="shared" si="8"/>
        <v>45874</v>
      </c>
      <c r="H40" s="35"/>
      <c r="I40" s="13">
        <f t="shared" si="9"/>
        <v>30</v>
      </c>
      <c r="J40" s="14" t="str">
        <f t="shared" si="10"/>
        <v>Mi</v>
      </c>
      <c r="K40" s="15">
        <f t="shared" si="11"/>
        <v>45875</v>
      </c>
      <c r="L40" s="35"/>
      <c r="M40" s="13">
        <f t="shared" si="12"/>
        <v>30</v>
      </c>
      <c r="N40" s="14" t="str">
        <f t="shared" si="13"/>
        <v>Do</v>
      </c>
      <c r="O40" s="15">
        <f t="shared" si="14"/>
        <v>45876</v>
      </c>
      <c r="P40" s="35"/>
      <c r="Q40" s="13">
        <f t="shared" si="15"/>
        <v>31</v>
      </c>
      <c r="R40" s="14" t="str">
        <f t="shared" si="16"/>
        <v>Fr</v>
      </c>
      <c r="S40" s="15">
        <f t="shared" si="17"/>
        <v>45877</v>
      </c>
      <c r="T40" s="35"/>
      <c r="U40" s="13">
        <f t="shared" si="18"/>
        <v>31</v>
      </c>
      <c r="V40" s="14" t="str">
        <f t="shared" si="19"/>
        <v>Sa</v>
      </c>
      <c r="W40" s="15">
        <f t="shared" si="20"/>
        <v>45878</v>
      </c>
      <c r="X40" s="35"/>
    </row>
    <row r="41" spans="1:32" x14ac:dyDescent="0.15">
      <c r="A41" s="13">
        <f t="shared" si="4"/>
        <v>32</v>
      </c>
      <c r="B41" s="14" t="str">
        <f t="shared" si="2"/>
        <v>Mo</v>
      </c>
      <c r="C41" s="15">
        <f t="shared" si="5"/>
        <v>45880</v>
      </c>
      <c r="D41" s="35"/>
      <c r="E41" s="13">
        <f t="shared" si="6"/>
        <v>32</v>
      </c>
      <c r="F41" s="14" t="str">
        <f t="shared" si="7"/>
        <v>Di</v>
      </c>
      <c r="G41" s="15">
        <f t="shared" si="8"/>
        <v>45881</v>
      </c>
      <c r="H41" s="35"/>
      <c r="I41" s="13">
        <f t="shared" si="9"/>
        <v>31</v>
      </c>
      <c r="J41" s="14" t="str">
        <f t="shared" si="10"/>
        <v>Mi</v>
      </c>
      <c r="K41" s="15">
        <f t="shared" si="11"/>
        <v>45882</v>
      </c>
      <c r="L41" s="35"/>
      <c r="M41" s="13">
        <f t="shared" si="12"/>
        <v>31</v>
      </c>
      <c r="N41" s="14" t="str">
        <f t="shared" si="13"/>
        <v>Do</v>
      </c>
      <c r="O41" s="15">
        <f t="shared" si="14"/>
        <v>45883</v>
      </c>
      <c r="P41" s="35"/>
      <c r="Q41" s="13">
        <f t="shared" si="15"/>
        <v>32</v>
      </c>
      <c r="R41" s="14" t="str">
        <f t="shared" si="16"/>
        <v>Fr</v>
      </c>
      <c r="S41" s="15">
        <f t="shared" si="17"/>
        <v>45884</v>
      </c>
      <c r="T41" s="35"/>
      <c r="U41" s="13">
        <f t="shared" si="18"/>
        <v>32</v>
      </c>
      <c r="V41" s="14" t="str">
        <f t="shared" si="19"/>
        <v>Sa</v>
      </c>
      <c r="W41" s="15">
        <f t="shared" si="20"/>
        <v>45885</v>
      </c>
      <c r="X41" s="35"/>
    </row>
    <row r="42" spans="1:32" x14ac:dyDescent="0.15">
      <c r="A42" s="13">
        <f t="shared" si="4"/>
        <v>33</v>
      </c>
      <c r="B42" s="14" t="str">
        <f t="shared" si="2"/>
        <v>Mo</v>
      </c>
      <c r="C42" s="15">
        <f t="shared" si="5"/>
        <v>45887</v>
      </c>
      <c r="D42" s="35"/>
      <c r="E42" s="13">
        <f t="shared" si="6"/>
        <v>33</v>
      </c>
      <c r="F42" s="14" t="str">
        <f t="shared" si="7"/>
        <v>Di</v>
      </c>
      <c r="G42" s="15">
        <f t="shared" si="8"/>
        <v>45888</v>
      </c>
      <c r="H42" s="35"/>
      <c r="I42" s="13">
        <f t="shared" si="9"/>
        <v>32</v>
      </c>
      <c r="J42" s="14" t="str">
        <f t="shared" si="10"/>
        <v>Mi</v>
      </c>
      <c r="K42" s="15">
        <f t="shared" si="11"/>
        <v>45889</v>
      </c>
      <c r="L42" s="35"/>
      <c r="M42" s="13">
        <f t="shared" si="12"/>
        <v>32</v>
      </c>
      <c r="N42" s="14" t="str">
        <f t="shared" si="13"/>
        <v>Do</v>
      </c>
      <c r="O42" s="15">
        <f t="shared" si="14"/>
        <v>45890</v>
      </c>
      <c r="P42" s="35"/>
      <c r="Q42" s="13">
        <f t="shared" si="15"/>
        <v>33</v>
      </c>
      <c r="R42" s="14" t="str">
        <f t="shared" si="16"/>
        <v>Fr</v>
      </c>
      <c r="S42" s="15">
        <f t="shared" si="17"/>
        <v>45891</v>
      </c>
      <c r="T42" s="35"/>
      <c r="U42" s="13">
        <f t="shared" si="18"/>
        <v>33</v>
      </c>
      <c r="V42" s="14" t="str">
        <f t="shared" si="19"/>
        <v>Sa</v>
      </c>
      <c r="W42" s="15">
        <f t="shared" si="20"/>
        <v>45892</v>
      </c>
      <c r="X42" s="35"/>
    </row>
    <row r="43" spans="1:32" x14ac:dyDescent="0.15">
      <c r="A43" s="13">
        <f t="shared" si="4"/>
        <v>34</v>
      </c>
      <c r="B43" s="14" t="str">
        <f t="shared" si="2"/>
        <v>Mo</v>
      </c>
      <c r="C43" s="15">
        <f t="shared" si="5"/>
        <v>45894</v>
      </c>
      <c r="D43" s="35"/>
      <c r="E43" s="13">
        <f t="shared" si="6"/>
        <v>34</v>
      </c>
      <c r="F43" s="14" t="str">
        <f t="shared" si="7"/>
        <v>Di</v>
      </c>
      <c r="G43" s="15">
        <f t="shared" si="8"/>
        <v>45895</v>
      </c>
      <c r="H43" s="35"/>
      <c r="I43" s="13">
        <f t="shared" si="9"/>
        <v>33</v>
      </c>
      <c r="J43" s="14" t="str">
        <f t="shared" si="10"/>
        <v>Mi</v>
      </c>
      <c r="K43" s="15">
        <f t="shared" si="11"/>
        <v>45896</v>
      </c>
      <c r="L43" s="35"/>
      <c r="M43" s="13">
        <f t="shared" si="12"/>
        <v>33</v>
      </c>
      <c r="N43" s="14" t="str">
        <f t="shared" si="13"/>
        <v>Do</v>
      </c>
      <c r="O43" s="15">
        <f t="shared" si="14"/>
        <v>45897</v>
      </c>
      <c r="P43" s="35"/>
      <c r="Q43" s="13">
        <f t="shared" si="15"/>
        <v>34</v>
      </c>
      <c r="R43" s="14" t="str">
        <f t="shared" si="16"/>
        <v>Fr</v>
      </c>
      <c r="S43" s="15">
        <f t="shared" si="17"/>
        <v>45898</v>
      </c>
      <c r="T43" s="35"/>
      <c r="U43" s="13">
        <f t="shared" si="18"/>
        <v>34</v>
      </c>
      <c r="V43" s="14" t="str">
        <f t="shared" si="19"/>
        <v>Sa</v>
      </c>
      <c r="W43" s="15">
        <f t="shared" si="20"/>
        <v>45899</v>
      </c>
      <c r="X43" s="35"/>
    </row>
    <row r="44" spans="1:32" x14ac:dyDescent="0.15">
      <c r="A44" s="13">
        <f t="shared" si="4"/>
        <v>35</v>
      </c>
      <c r="B44" s="14" t="str">
        <f t="shared" si="2"/>
        <v>Mo</v>
      </c>
      <c r="C44" s="15">
        <f t="shared" si="5"/>
        <v>45901</v>
      </c>
      <c r="D44" s="35"/>
      <c r="E44" s="13">
        <f t="shared" si="6"/>
        <v>35</v>
      </c>
      <c r="F44" s="14" t="str">
        <f t="shared" si="7"/>
        <v>Di</v>
      </c>
      <c r="G44" s="15">
        <f t="shared" si="8"/>
        <v>45902</v>
      </c>
      <c r="H44" s="35"/>
      <c r="I44" s="13">
        <f t="shared" si="9"/>
        <v>34</v>
      </c>
      <c r="J44" s="14" t="str">
        <f t="shared" si="10"/>
        <v>Mi</v>
      </c>
      <c r="K44" s="15">
        <f t="shared" si="11"/>
        <v>45903</v>
      </c>
      <c r="L44" s="35"/>
      <c r="M44" s="13">
        <f t="shared" si="12"/>
        <v>34</v>
      </c>
      <c r="N44" s="14" t="str">
        <f t="shared" si="13"/>
        <v>Do</v>
      </c>
      <c r="O44" s="15">
        <f t="shared" si="14"/>
        <v>45904</v>
      </c>
      <c r="P44" s="35"/>
      <c r="Q44" s="13">
        <f t="shared" si="15"/>
        <v>35</v>
      </c>
      <c r="R44" s="14" t="str">
        <f t="shared" si="16"/>
        <v>Fr</v>
      </c>
      <c r="S44" s="15">
        <f t="shared" si="17"/>
        <v>45905</v>
      </c>
      <c r="T44" s="35"/>
      <c r="U44" s="13">
        <f t="shared" si="18"/>
        <v>35</v>
      </c>
      <c r="V44" s="14" t="str">
        <f t="shared" si="19"/>
        <v>Sa</v>
      </c>
      <c r="W44" s="15">
        <f t="shared" si="20"/>
        <v>45906</v>
      </c>
      <c r="X44" s="35"/>
    </row>
    <row r="45" spans="1:32" x14ac:dyDescent="0.15">
      <c r="A45" s="13">
        <f t="shared" si="4"/>
        <v>36</v>
      </c>
      <c r="B45" s="14" t="str">
        <f t="shared" si="2"/>
        <v>Mo</v>
      </c>
      <c r="C45" s="15">
        <f t="shared" si="5"/>
        <v>45908</v>
      </c>
      <c r="D45" s="35"/>
      <c r="E45" s="13">
        <f t="shared" si="6"/>
        <v>36</v>
      </c>
      <c r="F45" s="14" t="str">
        <f t="shared" si="7"/>
        <v>Di</v>
      </c>
      <c r="G45" s="15">
        <f t="shared" si="8"/>
        <v>45909</v>
      </c>
      <c r="H45" s="35"/>
      <c r="I45" s="13">
        <f t="shared" si="9"/>
        <v>35</v>
      </c>
      <c r="J45" s="14" t="str">
        <f t="shared" si="10"/>
        <v>Mi</v>
      </c>
      <c r="K45" s="15">
        <f t="shared" si="11"/>
        <v>45910</v>
      </c>
      <c r="L45" s="35"/>
      <c r="M45" s="13">
        <f t="shared" si="12"/>
        <v>35</v>
      </c>
      <c r="N45" s="14" t="str">
        <f t="shared" si="13"/>
        <v>Do</v>
      </c>
      <c r="O45" s="15">
        <f t="shared" si="14"/>
        <v>45911</v>
      </c>
      <c r="P45" s="35"/>
      <c r="Q45" s="13">
        <f t="shared" si="15"/>
        <v>36</v>
      </c>
      <c r="R45" s="14" t="str">
        <f t="shared" si="16"/>
        <v>Fr</v>
      </c>
      <c r="S45" s="15">
        <f t="shared" si="17"/>
        <v>45912</v>
      </c>
      <c r="T45" s="35"/>
      <c r="U45" s="13">
        <f t="shared" si="18"/>
        <v>36</v>
      </c>
      <c r="V45" s="14" t="str">
        <f t="shared" si="19"/>
        <v>Sa</v>
      </c>
      <c r="W45" s="15">
        <f t="shared" si="20"/>
        <v>45913</v>
      </c>
      <c r="X45" s="35"/>
    </row>
    <row r="46" spans="1:32" x14ac:dyDescent="0.15">
      <c r="A46" s="13">
        <f t="shared" si="4"/>
        <v>37</v>
      </c>
      <c r="B46" s="14" t="str">
        <f t="shared" si="2"/>
        <v>Mo</v>
      </c>
      <c r="C46" s="15">
        <f t="shared" si="5"/>
        <v>45915</v>
      </c>
      <c r="D46" s="8"/>
      <c r="E46" s="13">
        <f t="shared" si="6"/>
        <v>37</v>
      </c>
      <c r="F46" s="14" t="str">
        <f t="shared" si="7"/>
        <v>Di</v>
      </c>
      <c r="G46" s="15">
        <f t="shared" si="8"/>
        <v>45916</v>
      </c>
      <c r="H46" s="8"/>
      <c r="I46" s="13">
        <f t="shared" si="9"/>
        <v>36</v>
      </c>
      <c r="J46" s="14" t="str">
        <f t="shared" si="10"/>
        <v>Mi</v>
      </c>
      <c r="K46" s="15">
        <f t="shared" si="11"/>
        <v>45917</v>
      </c>
      <c r="L46" s="8"/>
      <c r="M46" s="13">
        <f t="shared" si="12"/>
        <v>36</v>
      </c>
      <c r="N46" s="14" t="str">
        <f t="shared" si="13"/>
        <v>Do</v>
      </c>
      <c r="O46" s="15">
        <f t="shared" si="14"/>
        <v>45918</v>
      </c>
      <c r="P46" s="8"/>
      <c r="Q46" s="13">
        <f t="shared" si="15"/>
        <v>37</v>
      </c>
      <c r="R46" s="14" t="str">
        <f t="shared" si="16"/>
        <v>Fr</v>
      </c>
      <c r="S46" s="15">
        <f t="shared" si="17"/>
        <v>45919</v>
      </c>
      <c r="T46" s="8"/>
      <c r="U46" s="13">
        <f t="shared" si="18"/>
        <v>37</v>
      </c>
      <c r="V46" s="14" t="str">
        <f t="shared" si="19"/>
        <v>Sa</v>
      </c>
      <c r="W46" s="15">
        <f t="shared" si="20"/>
        <v>45920</v>
      </c>
      <c r="X46" s="8"/>
      <c r="AE46" s="27"/>
    </row>
    <row r="47" spans="1:32" x14ac:dyDescent="0.15">
      <c r="A47" s="13">
        <f t="shared" si="4"/>
        <v>38</v>
      </c>
      <c r="B47" s="14" t="str">
        <f t="shared" si="2"/>
        <v>Mo</v>
      </c>
      <c r="C47" s="15">
        <f t="shared" si="5"/>
        <v>45922</v>
      </c>
      <c r="D47" s="8"/>
      <c r="E47" s="13">
        <f t="shared" si="6"/>
        <v>38</v>
      </c>
      <c r="F47" s="14" t="str">
        <f t="shared" si="7"/>
        <v>Di</v>
      </c>
      <c r="G47" s="15">
        <f t="shared" si="8"/>
        <v>45923</v>
      </c>
      <c r="H47" s="8"/>
      <c r="I47" s="13">
        <f t="shared" si="9"/>
        <v>37</v>
      </c>
      <c r="J47" s="14" t="str">
        <f t="shared" si="10"/>
        <v>Mi</v>
      </c>
      <c r="K47" s="15">
        <f t="shared" si="11"/>
        <v>45924</v>
      </c>
      <c r="L47" s="8"/>
      <c r="M47" s="13">
        <f t="shared" si="12"/>
        <v>37</v>
      </c>
      <c r="N47" s="14" t="str">
        <f t="shared" si="13"/>
        <v>Do</v>
      </c>
      <c r="O47" s="15">
        <f t="shared" si="14"/>
        <v>45925</v>
      </c>
      <c r="P47" s="8"/>
      <c r="Q47" s="13">
        <f t="shared" si="15"/>
        <v>38</v>
      </c>
      <c r="R47" s="14" t="str">
        <f t="shared" si="16"/>
        <v>Fr</v>
      </c>
      <c r="S47" s="15">
        <f t="shared" si="17"/>
        <v>45926</v>
      </c>
      <c r="T47" s="8"/>
      <c r="U47" s="13">
        <f t="shared" si="18"/>
        <v>38</v>
      </c>
      <c r="V47" s="14" t="str">
        <f t="shared" si="19"/>
        <v>Sa</v>
      </c>
      <c r="W47" s="15">
        <f t="shared" si="20"/>
        <v>45927</v>
      </c>
      <c r="X47" s="8"/>
      <c r="AE47" s="27"/>
    </row>
    <row r="48" spans="1:32" x14ac:dyDescent="0.15">
      <c r="A48" s="13">
        <f t="shared" si="4"/>
        <v>39</v>
      </c>
      <c r="B48" s="14" t="str">
        <f t="shared" si="2"/>
        <v>Mo</v>
      </c>
      <c r="C48" s="15">
        <f t="shared" si="5"/>
        <v>45929</v>
      </c>
      <c r="D48" s="8"/>
      <c r="E48" s="13">
        <f t="shared" si="6"/>
        <v>39</v>
      </c>
      <c r="F48" s="14" t="str">
        <f t="shared" si="7"/>
        <v>Di</v>
      </c>
      <c r="G48" s="15">
        <f t="shared" si="8"/>
        <v>45930</v>
      </c>
      <c r="H48" s="8"/>
      <c r="I48" s="13">
        <f t="shared" si="9"/>
        <v>38</v>
      </c>
      <c r="J48" s="14" t="str">
        <f t="shared" si="10"/>
        <v>Mi</v>
      </c>
      <c r="K48" s="15">
        <f t="shared" si="11"/>
        <v>45931</v>
      </c>
      <c r="L48" s="8"/>
      <c r="M48" s="13">
        <f t="shared" si="12"/>
        <v>38</v>
      </c>
      <c r="N48" s="14" t="str">
        <f t="shared" si="13"/>
        <v>Do</v>
      </c>
      <c r="O48" s="15">
        <f t="shared" si="14"/>
        <v>45932</v>
      </c>
      <c r="P48" s="8"/>
      <c r="Q48" s="13">
        <f t="shared" si="15"/>
        <v>39</v>
      </c>
      <c r="R48" s="14" t="str">
        <f t="shared" si="16"/>
        <v>Fr</v>
      </c>
      <c r="S48" s="15">
        <f t="shared" si="17"/>
        <v>45933</v>
      </c>
      <c r="T48" s="35"/>
      <c r="U48" s="13">
        <f t="shared" si="18"/>
        <v>39</v>
      </c>
      <c r="V48" s="14" t="str">
        <f t="shared" si="19"/>
        <v>Sa</v>
      </c>
      <c r="W48" s="15">
        <f t="shared" si="20"/>
        <v>45934</v>
      </c>
      <c r="X48" s="8"/>
      <c r="AE48" s="27"/>
    </row>
    <row r="49" spans="1:31" x14ac:dyDescent="0.15">
      <c r="A49" s="13">
        <f t="shared" si="4"/>
        <v>40</v>
      </c>
      <c r="B49" s="14" t="str">
        <f t="shared" si="2"/>
        <v>Mo</v>
      </c>
      <c r="C49" s="15">
        <f t="shared" si="5"/>
        <v>45936</v>
      </c>
      <c r="D49" s="8"/>
      <c r="E49" s="13">
        <f t="shared" si="6"/>
        <v>40</v>
      </c>
      <c r="F49" s="14" t="str">
        <f t="shared" si="7"/>
        <v>Di</v>
      </c>
      <c r="G49" s="15">
        <f t="shared" si="8"/>
        <v>45937</v>
      </c>
      <c r="H49" s="8"/>
      <c r="I49" s="13">
        <f t="shared" si="9"/>
        <v>39</v>
      </c>
      <c r="J49" s="14" t="str">
        <f t="shared" si="10"/>
        <v>Mi</v>
      </c>
      <c r="K49" s="15">
        <f t="shared" si="11"/>
        <v>45938</v>
      </c>
      <c r="L49" s="8"/>
      <c r="M49" s="13">
        <f t="shared" si="12"/>
        <v>39</v>
      </c>
      <c r="N49" s="14" t="str">
        <f t="shared" si="13"/>
        <v>Do</v>
      </c>
      <c r="O49" s="15">
        <f t="shared" si="14"/>
        <v>45939</v>
      </c>
      <c r="P49" s="8"/>
      <c r="Q49" s="13">
        <f t="shared" si="15"/>
        <v>40</v>
      </c>
      <c r="R49" s="14" t="str">
        <f t="shared" si="16"/>
        <v>Fr</v>
      </c>
      <c r="S49" s="15">
        <f t="shared" si="17"/>
        <v>45940</v>
      </c>
      <c r="T49" s="8"/>
      <c r="U49" s="13">
        <f t="shared" si="18"/>
        <v>40</v>
      </c>
      <c r="V49" s="14" t="str">
        <f t="shared" si="19"/>
        <v>Sa</v>
      </c>
      <c r="W49" s="15">
        <f t="shared" si="20"/>
        <v>45941</v>
      </c>
      <c r="X49" s="8"/>
      <c r="AE49" s="27"/>
    </row>
    <row r="50" spans="1:31" x14ac:dyDescent="0.15">
      <c r="A50" s="13">
        <f t="shared" si="4"/>
        <v>41</v>
      </c>
      <c r="B50" s="14" t="str">
        <f t="shared" si="2"/>
        <v>Mo</v>
      </c>
      <c r="C50" s="15">
        <f t="shared" si="5"/>
        <v>45943</v>
      </c>
      <c r="D50" s="8"/>
      <c r="E50" s="13">
        <f t="shared" si="6"/>
        <v>41</v>
      </c>
      <c r="F50" s="14" t="str">
        <f t="shared" si="7"/>
        <v>Di</v>
      </c>
      <c r="G50" s="15">
        <f t="shared" si="8"/>
        <v>45944</v>
      </c>
      <c r="H50" s="8"/>
      <c r="I50" s="13">
        <f t="shared" si="9"/>
        <v>40</v>
      </c>
      <c r="J50" s="14" t="str">
        <f t="shared" si="10"/>
        <v>Mi</v>
      </c>
      <c r="K50" s="15">
        <f t="shared" si="11"/>
        <v>45945</v>
      </c>
      <c r="L50" s="8"/>
      <c r="M50" s="13">
        <f t="shared" si="12"/>
        <v>40</v>
      </c>
      <c r="N50" s="14" t="str">
        <f t="shared" si="13"/>
        <v>Do</v>
      </c>
      <c r="O50" s="15">
        <f t="shared" si="14"/>
        <v>45946</v>
      </c>
      <c r="P50" s="8"/>
      <c r="Q50" s="13">
        <f t="shared" si="15"/>
        <v>41</v>
      </c>
      <c r="R50" s="14" t="str">
        <f t="shared" si="16"/>
        <v>Fr</v>
      </c>
      <c r="S50" s="15">
        <f t="shared" si="17"/>
        <v>45947</v>
      </c>
      <c r="T50" s="8"/>
      <c r="U50" s="13">
        <f t="shared" si="18"/>
        <v>41</v>
      </c>
      <c r="V50" s="14" t="str">
        <f t="shared" si="19"/>
        <v>Sa</v>
      </c>
      <c r="W50" s="15">
        <f t="shared" si="20"/>
        <v>45948</v>
      </c>
      <c r="X50" s="8"/>
      <c r="AE50" s="27"/>
    </row>
    <row r="51" spans="1:31" ht="14" x14ac:dyDescent="0.15">
      <c r="A51" s="13">
        <f t="shared" si="4"/>
        <v>42</v>
      </c>
      <c r="B51" s="14" t="str">
        <f t="shared" si="2"/>
        <v>Mo</v>
      </c>
      <c r="C51" s="15">
        <f t="shared" si="5"/>
        <v>45950</v>
      </c>
      <c r="D51" s="8"/>
      <c r="E51" s="13">
        <f t="shared" si="6"/>
        <v>42</v>
      </c>
      <c r="F51" s="14" t="str">
        <f t="shared" si="7"/>
        <v>Di</v>
      </c>
      <c r="G51" s="15">
        <f t="shared" si="8"/>
        <v>45951</v>
      </c>
      <c r="H51" s="8"/>
      <c r="I51" s="13">
        <f t="shared" si="9"/>
        <v>41</v>
      </c>
      <c r="J51" s="14" t="str">
        <f t="shared" si="10"/>
        <v>Mi</v>
      </c>
      <c r="K51" s="15">
        <f t="shared" si="11"/>
        <v>45952</v>
      </c>
      <c r="L51" s="8"/>
      <c r="M51" s="13">
        <f t="shared" si="12"/>
        <v>41</v>
      </c>
      <c r="N51" s="14" t="str">
        <f t="shared" si="13"/>
        <v>Do</v>
      </c>
      <c r="O51" s="15">
        <f t="shared" si="14"/>
        <v>45953</v>
      </c>
      <c r="P51" s="8"/>
      <c r="Q51" s="13">
        <f t="shared" si="15"/>
        <v>42</v>
      </c>
      <c r="R51" s="14" t="str">
        <f t="shared" si="16"/>
        <v>Fr</v>
      </c>
      <c r="S51" s="15">
        <f t="shared" si="17"/>
        <v>45954</v>
      </c>
      <c r="T51" s="8"/>
      <c r="U51" s="13">
        <f t="shared" si="18"/>
        <v>42</v>
      </c>
      <c r="V51" s="14" t="str">
        <f t="shared" si="19"/>
        <v>Sa</v>
      </c>
      <c r="W51" s="15">
        <f t="shared" si="20"/>
        <v>45955</v>
      </c>
      <c r="X51" s="8"/>
      <c r="AD51" s="38" t="s">
        <v>30</v>
      </c>
      <c r="AE51" s="38" t="s">
        <v>42</v>
      </c>
    </row>
    <row r="52" spans="1:31" x14ac:dyDescent="0.15">
      <c r="A52" s="13">
        <f t="shared" si="4"/>
        <v>43</v>
      </c>
      <c r="B52" s="14" t="str">
        <f t="shared" si="2"/>
        <v>Mo</v>
      </c>
      <c r="C52" s="15">
        <f t="shared" si="5"/>
        <v>45957</v>
      </c>
      <c r="D52" s="35"/>
      <c r="E52" s="13">
        <f t="shared" si="6"/>
        <v>43</v>
      </c>
      <c r="F52" s="14" t="str">
        <f t="shared" si="7"/>
        <v>Di</v>
      </c>
      <c r="G52" s="15">
        <f t="shared" si="8"/>
        <v>45958</v>
      </c>
      <c r="H52" s="35"/>
      <c r="I52" s="13">
        <f t="shared" si="9"/>
        <v>42</v>
      </c>
      <c r="J52" s="14" t="str">
        <f t="shared" si="10"/>
        <v>Mi</v>
      </c>
      <c r="K52" s="15">
        <f t="shared" si="11"/>
        <v>45959</v>
      </c>
      <c r="L52" s="35"/>
      <c r="M52" s="13">
        <f t="shared" si="12"/>
        <v>42</v>
      </c>
      <c r="N52" s="14" t="str">
        <f t="shared" si="13"/>
        <v>Do</v>
      </c>
      <c r="O52" s="15">
        <f t="shared" si="14"/>
        <v>45960</v>
      </c>
      <c r="P52" s="35"/>
      <c r="Q52" s="13">
        <f t="shared" si="15"/>
        <v>43</v>
      </c>
      <c r="R52" s="14" t="str">
        <f t="shared" si="16"/>
        <v>Fr</v>
      </c>
      <c r="S52" s="15">
        <f t="shared" si="17"/>
        <v>45961</v>
      </c>
      <c r="T52" s="35"/>
      <c r="U52" s="13">
        <f t="shared" si="18"/>
        <v>43</v>
      </c>
      <c r="V52" s="14" t="str">
        <f t="shared" si="19"/>
        <v>Sa</v>
      </c>
      <c r="W52" s="15">
        <f t="shared" si="20"/>
        <v>45962</v>
      </c>
      <c r="X52" s="35"/>
      <c r="AD52" s="40" t="s">
        <v>47</v>
      </c>
      <c r="AE52" s="41">
        <v>25</v>
      </c>
    </row>
    <row r="53" spans="1:31" ht="14" x14ac:dyDescent="0.15">
      <c r="A53" s="13">
        <f t="shared" si="4"/>
        <v>44</v>
      </c>
      <c r="B53" s="14" t="str">
        <f t="shared" si="2"/>
        <v>Mo</v>
      </c>
      <c r="C53" s="15">
        <f t="shared" si="5"/>
        <v>45964</v>
      </c>
      <c r="D53" s="8"/>
      <c r="E53" s="13">
        <f t="shared" si="6"/>
        <v>44</v>
      </c>
      <c r="F53" s="14" t="str">
        <f t="shared" si="7"/>
        <v>Di</v>
      </c>
      <c r="G53" s="15">
        <f t="shared" si="8"/>
        <v>45965</v>
      </c>
      <c r="H53" s="8"/>
      <c r="I53" s="13">
        <f t="shared" si="9"/>
        <v>43</v>
      </c>
      <c r="J53" s="14" t="str">
        <f t="shared" si="10"/>
        <v>Mi</v>
      </c>
      <c r="K53" s="15">
        <f t="shared" si="11"/>
        <v>45966</v>
      </c>
      <c r="L53" s="8"/>
      <c r="M53" s="13">
        <f t="shared" si="12"/>
        <v>43</v>
      </c>
      <c r="N53" s="14" t="str">
        <f t="shared" si="13"/>
        <v>Do</v>
      </c>
      <c r="O53" s="15">
        <f t="shared" si="14"/>
        <v>45967</v>
      </c>
      <c r="P53" s="8"/>
      <c r="Q53" s="13">
        <f t="shared" si="15"/>
        <v>44</v>
      </c>
      <c r="R53" s="14" t="str">
        <f t="shared" si="16"/>
        <v>Fr</v>
      </c>
      <c r="S53" s="15">
        <f t="shared" si="17"/>
        <v>45968</v>
      </c>
      <c r="T53" s="8"/>
      <c r="U53" s="13">
        <f t="shared" si="18"/>
        <v>44</v>
      </c>
      <c r="V53" s="14" t="str">
        <f t="shared" si="19"/>
        <v>Sa</v>
      </c>
      <c r="W53" s="15">
        <f t="shared" si="20"/>
        <v>45969</v>
      </c>
      <c r="X53" s="8"/>
      <c r="AD53" s="39" t="s">
        <v>36</v>
      </c>
      <c r="AE53" s="41">
        <v>19</v>
      </c>
    </row>
    <row r="54" spans="1:31" ht="14" x14ac:dyDescent="0.15">
      <c r="A54" s="13">
        <f t="shared" si="4"/>
        <v>45</v>
      </c>
      <c r="B54" s="14" t="str">
        <f t="shared" si="2"/>
        <v>Mo</v>
      </c>
      <c r="C54" s="15">
        <f t="shared" si="5"/>
        <v>45971</v>
      </c>
      <c r="D54" s="8"/>
      <c r="E54" s="13">
        <f t="shared" si="6"/>
        <v>45</v>
      </c>
      <c r="F54" s="14" t="str">
        <f t="shared" si="7"/>
        <v>Di</v>
      </c>
      <c r="G54" s="15">
        <f t="shared" si="8"/>
        <v>45972</v>
      </c>
      <c r="H54" s="8"/>
      <c r="I54" s="13">
        <f t="shared" si="9"/>
        <v>44</v>
      </c>
      <c r="J54" s="14" t="str">
        <f t="shared" si="10"/>
        <v>Mi</v>
      </c>
      <c r="K54" s="15">
        <f t="shared" si="11"/>
        <v>45973</v>
      </c>
      <c r="L54" s="8"/>
      <c r="M54" s="13">
        <f t="shared" si="12"/>
        <v>44</v>
      </c>
      <c r="N54" s="14" t="str">
        <f t="shared" si="13"/>
        <v>Do</v>
      </c>
      <c r="O54" s="15">
        <f t="shared" si="14"/>
        <v>45974</v>
      </c>
      <c r="P54" s="8"/>
      <c r="Q54" s="13">
        <f t="shared" si="15"/>
        <v>45</v>
      </c>
      <c r="R54" s="14" t="str">
        <f t="shared" si="16"/>
        <v>Fr</v>
      </c>
      <c r="S54" s="15">
        <f t="shared" si="17"/>
        <v>45975</v>
      </c>
      <c r="T54" s="8"/>
      <c r="U54" s="13">
        <f t="shared" si="18"/>
        <v>45</v>
      </c>
      <c r="V54" s="14" t="str">
        <f t="shared" si="19"/>
        <v>Sa</v>
      </c>
      <c r="W54" s="15">
        <f t="shared" si="20"/>
        <v>45976</v>
      </c>
      <c r="X54" s="8"/>
      <c r="AD54" s="39" t="s">
        <v>37</v>
      </c>
      <c r="AE54" s="41">
        <v>16.5</v>
      </c>
    </row>
    <row r="55" spans="1:31" ht="14" x14ac:dyDescent="0.15">
      <c r="A55" s="13">
        <f t="shared" si="4"/>
        <v>46</v>
      </c>
      <c r="B55" s="14" t="str">
        <f t="shared" si="2"/>
        <v>Mo</v>
      </c>
      <c r="C55" s="15">
        <f t="shared" si="5"/>
        <v>45978</v>
      </c>
      <c r="D55" s="8"/>
      <c r="E55" s="13">
        <f t="shared" si="6"/>
        <v>46</v>
      </c>
      <c r="F55" s="14" t="str">
        <f t="shared" si="7"/>
        <v>Di</v>
      </c>
      <c r="G55" s="15">
        <f t="shared" si="8"/>
        <v>45979</v>
      </c>
      <c r="H55" s="8"/>
      <c r="I55" s="13">
        <f t="shared" si="9"/>
        <v>45</v>
      </c>
      <c r="J55" s="14" t="str">
        <f t="shared" si="10"/>
        <v>Mi</v>
      </c>
      <c r="K55" s="15">
        <f t="shared" si="11"/>
        <v>45980</v>
      </c>
      <c r="L55" s="8"/>
      <c r="M55" s="13">
        <f t="shared" si="12"/>
        <v>45</v>
      </c>
      <c r="N55" s="14" t="str">
        <f t="shared" si="13"/>
        <v>Do</v>
      </c>
      <c r="O55" s="15">
        <f t="shared" si="14"/>
        <v>45981</v>
      </c>
      <c r="P55" s="8"/>
      <c r="Q55" s="13">
        <f t="shared" si="15"/>
        <v>46</v>
      </c>
      <c r="R55" s="14" t="str">
        <f t="shared" si="16"/>
        <v>Fr</v>
      </c>
      <c r="S55" s="15">
        <f t="shared" si="17"/>
        <v>45982</v>
      </c>
      <c r="T55" s="8"/>
      <c r="U55" s="13">
        <f t="shared" si="18"/>
        <v>46</v>
      </c>
      <c r="V55" s="14" t="str">
        <f t="shared" si="19"/>
        <v>Sa</v>
      </c>
      <c r="W55" s="15">
        <f t="shared" si="20"/>
        <v>45983</v>
      </c>
      <c r="X55" s="8"/>
      <c r="AD55" s="39" t="s">
        <v>38</v>
      </c>
      <c r="AE55" s="41">
        <v>14</v>
      </c>
    </row>
    <row r="56" spans="1:31" ht="14" x14ac:dyDescent="0.15">
      <c r="A56" s="13">
        <f t="shared" si="4"/>
        <v>47</v>
      </c>
      <c r="B56" s="14" t="str">
        <f t="shared" si="2"/>
        <v>Mo</v>
      </c>
      <c r="C56" s="15">
        <f t="shared" si="5"/>
        <v>45985</v>
      </c>
      <c r="D56" s="8"/>
      <c r="E56" s="13">
        <f t="shared" si="6"/>
        <v>47</v>
      </c>
      <c r="F56" s="14" t="str">
        <f t="shared" si="7"/>
        <v>Di</v>
      </c>
      <c r="G56" s="15">
        <f t="shared" si="8"/>
        <v>45986</v>
      </c>
      <c r="H56" s="8"/>
      <c r="I56" s="13">
        <f t="shared" si="9"/>
        <v>46</v>
      </c>
      <c r="J56" s="14" t="str">
        <f t="shared" si="10"/>
        <v>Mi</v>
      </c>
      <c r="K56" s="15">
        <f t="shared" si="11"/>
        <v>45987</v>
      </c>
      <c r="L56" s="8"/>
      <c r="M56" s="13">
        <f t="shared" si="12"/>
        <v>46</v>
      </c>
      <c r="N56" s="14" t="str">
        <f t="shared" si="13"/>
        <v>Do</v>
      </c>
      <c r="O56" s="15">
        <f t="shared" si="14"/>
        <v>45988</v>
      </c>
      <c r="P56" s="8"/>
      <c r="Q56" s="13">
        <f t="shared" si="15"/>
        <v>47</v>
      </c>
      <c r="R56" s="14" t="str">
        <f t="shared" si="16"/>
        <v>Fr</v>
      </c>
      <c r="S56" s="15">
        <f t="shared" si="17"/>
        <v>45989</v>
      </c>
      <c r="T56" s="8"/>
      <c r="U56" s="13">
        <f t="shared" si="18"/>
        <v>47</v>
      </c>
      <c r="V56" s="14" t="str">
        <f t="shared" si="19"/>
        <v>Sa</v>
      </c>
      <c r="W56" s="15">
        <f t="shared" si="20"/>
        <v>45990</v>
      </c>
      <c r="X56" s="8"/>
      <c r="AD56" s="39" t="s">
        <v>39</v>
      </c>
      <c r="AE56" s="41">
        <v>16</v>
      </c>
    </row>
    <row r="57" spans="1:31" ht="14" x14ac:dyDescent="0.15">
      <c r="A57" s="13">
        <f t="shared" si="4"/>
        <v>48</v>
      </c>
      <c r="B57" s="14" t="str">
        <f t="shared" si="2"/>
        <v>Mo</v>
      </c>
      <c r="C57" s="15">
        <f t="shared" si="5"/>
        <v>45992</v>
      </c>
      <c r="D57" s="8"/>
      <c r="E57" s="13">
        <f t="shared" si="6"/>
        <v>48</v>
      </c>
      <c r="F57" s="14" t="str">
        <f t="shared" si="7"/>
        <v>Di</v>
      </c>
      <c r="G57" s="15">
        <f t="shared" si="8"/>
        <v>45993</v>
      </c>
      <c r="H57" s="8"/>
      <c r="I57" s="13">
        <f t="shared" si="9"/>
        <v>47</v>
      </c>
      <c r="J57" s="14" t="str">
        <f t="shared" si="10"/>
        <v>Mi</v>
      </c>
      <c r="K57" s="15">
        <f t="shared" si="11"/>
        <v>45994</v>
      </c>
      <c r="L57" s="8"/>
      <c r="M57" s="13">
        <f t="shared" si="12"/>
        <v>47</v>
      </c>
      <c r="N57" s="14" t="str">
        <f t="shared" si="13"/>
        <v>Do</v>
      </c>
      <c r="O57" s="15">
        <f t="shared" si="14"/>
        <v>45995</v>
      </c>
      <c r="P57" s="8"/>
      <c r="Q57" s="13">
        <f t="shared" si="15"/>
        <v>48</v>
      </c>
      <c r="R57" s="14" t="str">
        <f t="shared" si="16"/>
        <v>Fr</v>
      </c>
      <c r="S57" s="15">
        <f t="shared" si="17"/>
        <v>45996</v>
      </c>
      <c r="T57" s="8"/>
      <c r="U57" s="13">
        <f t="shared" si="18"/>
        <v>48</v>
      </c>
      <c r="V57" s="14" t="str">
        <f t="shared" si="19"/>
        <v>Sa</v>
      </c>
      <c r="W57" s="15">
        <f t="shared" si="20"/>
        <v>45997</v>
      </c>
      <c r="X57" s="8"/>
      <c r="AD57" s="39" t="s">
        <v>40</v>
      </c>
      <c r="AE57" s="41">
        <v>14.5</v>
      </c>
    </row>
    <row r="58" spans="1:31" ht="14" x14ac:dyDescent="0.15">
      <c r="A58" s="13">
        <f t="shared" si="4"/>
        <v>49</v>
      </c>
      <c r="B58" s="14" t="str">
        <f t="shared" si="2"/>
        <v>Mo</v>
      </c>
      <c r="C58" s="15">
        <f t="shared" si="5"/>
        <v>45999</v>
      </c>
      <c r="D58" s="8"/>
      <c r="E58" s="13">
        <f t="shared" si="6"/>
        <v>49</v>
      </c>
      <c r="F58" s="14" t="str">
        <f t="shared" si="7"/>
        <v>Di</v>
      </c>
      <c r="G58" s="15">
        <f t="shared" si="8"/>
        <v>46000</v>
      </c>
      <c r="H58" s="8"/>
      <c r="I58" s="13">
        <f t="shared" si="9"/>
        <v>48</v>
      </c>
      <c r="J58" s="14" t="str">
        <f t="shared" si="10"/>
        <v>Mi</v>
      </c>
      <c r="K58" s="15">
        <f t="shared" si="11"/>
        <v>46001</v>
      </c>
      <c r="L58" s="8"/>
      <c r="M58" s="13">
        <f t="shared" si="12"/>
        <v>48</v>
      </c>
      <c r="N58" s="14" t="str">
        <f t="shared" si="13"/>
        <v>Do</v>
      </c>
      <c r="O58" s="15">
        <f t="shared" si="14"/>
        <v>46002</v>
      </c>
      <c r="P58" s="8"/>
      <c r="Q58" s="13">
        <f t="shared" si="15"/>
        <v>49</v>
      </c>
      <c r="R58" s="14" t="str">
        <f t="shared" si="16"/>
        <v>Fr</v>
      </c>
      <c r="S58" s="15">
        <f t="shared" si="17"/>
        <v>46003</v>
      </c>
      <c r="T58" s="8"/>
      <c r="U58" s="13">
        <f t="shared" si="18"/>
        <v>49</v>
      </c>
      <c r="V58" s="14" t="str">
        <f t="shared" si="19"/>
        <v>Sa</v>
      </c>
      <c r="W58" s="15">
        <f t="shared" si="20"/>
        <v>46004</v>
      </c>
      <c r="X58" s="8"/>
      <c r="AD58" s="39" t="s">
        <v>41</v>
      </c>
      <c r="AE58" s="41">
        <v>12.5</v>
      </c>
    </row>
    <row r="59" spans="1:31" ht="14" x14ac:dyDescent="0.15">
      <c r="A59" s="13">
        <f t="shared" si="4"/>
        <v>50</v>
      </c>
      <c r="B59" s="14" t="str">
        <f t="shared" si="2"/>
        <v>Mo</v>
      </c>
      <c r="C59" s="15">
        <f t="shared" si="5"/>
        <v>46006</v>
      </c>
      <c r="D59" s="8"/>
      <c r="E59" s="13">
        <f t="shared" si="6"/>
        <v>50</v>
      </c>
      <c r="F59" s="14" t="str">
        <f t="shared" si="7"/>
        <v>Di</v>
      </c>
      <c r="G59" s="15">
        <f t="shared" si="8"/>
        <v>46007</v>
      </c>
      <c r="H59" s="8"/>
      <c r="I59" s="13">
        <f t="shared" si="9"/>
        <v>49</v>
      </c>
      <c r="J59" s="14" t="str">
        <f t="shared" si="10"/>
        <v>Mi</v>
      </c>
      <c r="K59" s="15">
        <f t="shared" si="11"/>
        <v>46008</v>
      </c>
      <c r="L59" s="8"/>
      <c r="M59" s="13">
        <f t="shared" si="12"/>
        <v>49</v>
      </c>
      <c r="N59" s="14" t="str">
        <f t="shared" si="13"/>
        <v>Do</v>
      </c>
      <c r="O59" s="15">
        <f t="shared" si="14"/>
        <v>46009</v>
      </c>
      <c r="P59" s="8"/>
      <c r="Q59" s="13">
        <f t="shared" si="15"/>
        <v>50</v>
      </c>
      <c r="R59" s="14" t="str">
        <f t="shared" si="16"/>
        <v>Fr</v>
      </c>
      <c r="S59" s="15">
        <f t="shared" si="17"/>
        <v>46010</v>
      </c>
      <c r="T59" s="8"/>
      <c r="U59" s="13">
        <f t="shared" si="18"/>
        <v>50</v>
      </c>
      <c r="V59" s="14" t="str">
        <f t="shared" si="19"/>
        <v>Sa</v>
      </c>
      <c r="W59" s="15">
        <f t="shared" si="20"/>
        <v>46011</v>
      </c>
      <c r="X59" s="8"/>
      <c r="AD59" s="39" t="s">
        <v>31</v>
      </c>
      <c r="AE59" s="41">
        <v>9.5</v>
      </c>
    </row>
    <row r="60" spans="1:31" ht="14" x14ac:dyDescent="0.15">
      <c r="A60" s="13">
        <f t="shared" si="4"/>
        <v>51</v>
      </c>
      <c r="B60" s="14" t="str">
        <f t="shared" si="2"/>
        <v>Mo</v>
      </c>
      <c r="C60" s="15">
        <f t="shared" si="5"/>
        <v>46013</v>
      </c>
      <c r="D60" s="35"/>
      <c r="E60" s="13">
        <f t="shared" si="6"/>
        <v>51</v>
      </c>
      <c r="F60" s="14" t="str">
        <f t="shared" si="7"/>
        <v>Di</v>
      </c>
      <c r="G60" s="15">
        <f t="shared" si="8"/>
        <v>46014</v>
      </c>
      <c r="H60" s="35"/>
      <c r="I60" s="13">
        <f t="shared" si="9"/>
        <v>50</v>
      </c>
      <c r="J60" s="14" t="str">
        <f t="shared" si="10"/>
        <v>Mi</v>
      </c>
      <c r="K60" s="15">
        <f t="shared" si="11"/>
        <v>46015</v>
      </c>
      <c r="L60" s="35"/>
      <c r="M60" s="13">
        <f t="shared" si="12"/>
        <v>50</v>
      </c>
      <c r="N60" s="14" t="str">
        <f t="shared" si="13"/>
        <v>Do</v>
      </c>
      <c r="O60" s="15">
        <f t="shared" si="14"/>
        <v>46016</v>
      </c>
      <c r="P60" s="35"/>
      <c r="Q60" s="13">
        <f t="shared" si="15"/>
        <v>51</v>
      </c>
      <c r="R60" s="14" t="str">
        <f t="shared" si="16"/>
        <v>Fr</v>
      </c>
      <c r="S60" s="15">
        <f t="shared" si="17"/>
        <v>46017</v>
      </c>
      <c r="T60" s="35"/>
      <c r="U60" s="13">
        <f t="shared" si="18"/>
        <v>51</v>
      </c>
      <c r="V60" s="14" t="str">
        <f t="shared" si="19"/>
        <v>Sa</v>
      </c>
      <c r="W60" s="15">
        <f t="shared" si="20"/>
        <v>46018</v>
      </c>
      <c r="X60" s="35"/>
      <c r="AD60" s="39" t="s">
        <v>32</v>
      </c>
      <c r="AE60" s="41">
        <v>11.5</v>
      </c>
    </row>
    <row r="61" spans="1:31" ht="14" x14ac:dyDescent="0.15">
      <c r="A61" s="13">
        <f t="shared" si="4"/>
        <v>52</v>
      </c>
      <c r="B61" s="14" t="str">
        <f t="shared" si="2"/>
        <v>Mo</v>
      </c>
      <c r="C61" s="15">
        <f t="shared" si="5"/>
        <v>46020</v>
      </c>
      <c r="D61" s="35"/>
      <c r="E61" s="13">
        <f t="shared" si="6"/>
        <v>52</v>
      </c>
      <c r="F61" s="14" t="str">
        <f t="shared" si="7"/>
        <v>Di</v>
      </c>
      <c r="G61" s="15">
        <f t="shared" si="8"/>
        <v>46021</v>
      </c>
      <c r="H61" s="35"/>
      <c r="I61" s="13">
        <f t="shared" si="9"/>
        <v>51</v>
      </c>
      <c r="J61" s="14" t="str">
        <f t="shared" si="10"/>
        <v>Mi</v>
      </c>
      <c r="K61" s="15">
        <f t="shared" si="11"/>
        <v>46022</v>
      </c>
      <c r="L61" s="35"/>
      <c r="M61" s="13">
        <f t="shared" si="12"/>
        <v>51</v>
      </c>
      <c r="N61" s="14" t="str">
        <f t="shared" si="13"/>
        <v>Do</v>
      </c>
      <c r="O61" s="15">
        <f t="shared" si="14"/>
        <v>46023</v>
      </c>
      <c r="P61" s="35"/>
      <c r="Q61" s="13">
        <f t="shared" si="15"/>
        <v>52</v>
      </c>
      <c r="R61" s="14" t="str">
        <f t="shared" si="16"/>
        <v>Fr</v>
      </c>
      <c r="S61" s="15">
        <f t="shared" si="17"/>
        <v>46024</v>
      </c>
      <c r="T61" s="35"/>
      <c r="U61" s="13">
        <f t="shared" si="18"/>
        <v>52</v>
      </c>
      <c r="V61" s="14" t="str">
        <f t="shared" si="19"/>
        <v>Sa</v>
      </c>
      <c r="W61" s="15">
        <f t="shared" si="20"/>
        <v>46025</v>
      </c>
      <c r="X61" s="35"/>
      <c r="AD61" s="39" t="s">
        <v>33</v>
      </c>
      <c r="AE61" s="41">
        <v>11.5</v>
      </c>
    </row>
    <row r="62" spans="1:31" ht="14" x14ac:dyDescent="0.15">
      <c r="A62" s="13">
        <f>IF(A61=52,1,A61+1)</f>
        <v>1</v>
      </c>
      <c r="B62" s="14" t="str">
        <f t="shared" si="2"/>
        <v>Mo</v>
      </c>
      <c r="C62" s="15">
        <f t="shared" si="5"/>
        <v>46027</v>
      </c>
      <c r="D62" s="35"/>
      <c r="E62" s="13">
        <f>IF(E61=52,1,E61+1)</f>
        <v>1</v>
      </c>
      <c r="F62" s="14" t="str">
        <f t="shared" si="7"/>
        <v>Di</v>
      </c>
      <c r="G62" s="15">
        <f t="shared" si="8"/>
        <v>46028</v>
      </c>
      <c r="H62" s="35"/>
      <c r="I62" s="13">
        <f>IF(I61=52,1,I61+1)</f>
        <v>52</v>
      </c>
      <c r="J62" s="14" t="str">
        <f t="shared" si="10"/>
        <v>Mi</v>
      </c>
      <c r="K62" s="15">
        <f t="shared" si="11"/>
        <v>46029</v>
      </c>
      <c r="L62" s="8"/>
      <c r="M62" s="13">
        <f>IF(M61=52,1,M61+1)</f>
        <v>52</v>
      </c>
      <c r="N62" s="14" t="str">
        <f t="shared" si="13"/>
        <v>Do</v>
      </c>
      <c r="O62" s="15">
        <f t="shared" si="14"/>
        <v>46030</v>
      </c>
      <c r="P62" s="8"/>
      <c r="Q62" s="13">
        <f>IF(Q61=52,1,Q61+1)</f>
        <v>1</v>
      </c>
      <c r="R62" s="14" t="str">
        <f t="shared" si="16"/>
        <v>Fr</v>
      </c>
      <c r="S62" s="15">
        <f t="shared" si="17"/>
        <v>46031</v>
      </c>
      <c r="T62" s="8"/>
      <c r="U62" s="13">
        <f>IF(U61=52,1,U61+1)</f>
        <v>1</v>
      </c>
      <c r="V62" s="14" t="str">
        <f t="shared" si="19"/>
        <v>Sa</v>
      </c>
      <c r="W62" s="15">
        <f t="shared" si="20"/>
        <v>46032</v>
      </c>
      <c r="X62" s="8"/>
      <c r="AD62" s="39" t="s">
        <v>34</v>
      </c>
      <c r="AE62" s="41">
        <v>12.5</v>
      </c>
    </row>
    <row r="63" spans="1:31" ht="14" x14ac:dyDescent="0.15">
      <c r="B63" s="21"/>
      <c r="C63" s="15"/>
      <c r="F63" s="21"/>
      <c r="G63" s="15"/>
      <c r="J63" s="21"/>
      <c r="K63" s="15"/>
      <c r="AD63" s="39" t="s">
        <v>35</v>
      </c>
      <c r="AE63" s="41">
        <v>10.5</v>
      </c>
    </row>
    <row r="64" spans="1:31" hidden="1" x14ac:dyDescent="0.15">
      <c r="C64" s="15"/>
      <c r="G64" s="15"/>
      <c r="K64" s="15"/>
      <c r="AE64" s="27"/>
    </row>
    <row r="65" spans="3:31" hidden="1" x14ac:dyDescent="0.15">
      <c r="C65" s="15"/>
      <c r="G65" s="15"/>
      <c r="K65" s="15"/>
    </row>
    <row r="66" spans="3:31" ht="14" hidden="1" thickBot="1" x14ac:dyDescent="0.2">
      <c r="C66" s="15"/>
      <c r="G66" s="15"/>
      <c r="K66" s="15"/>
    </row>
    <row r="67" spans="3:31" hidden="1" x14ac:dyDescent="0.15">
      <c r="C67" s="42" t="s">
        <v>43</v>
      </c>
      <c r="D67" s="48"/>
      <c r="E67" s="52"/>
      <c r="F67" s="52"/>
      <c r="G67" s="45">
        <f>D9+H9+L9+P9+T9+X9</f>
        <v>0</v>
      </c>
      <c r="K67" s="15"/>
    </row>
    <row r="68" spans="3:31" ht="14" hidden="1" thickBot="1" x14ac:dyDescent="0.2">
      <c r="C68" s="43" t="s">
        <v>47</v>
      </c>
      <c r="D68" s="49"/>
      <c r="E68" s="53"/>
      <c r="F68" s="53"/>
      <c r="G68" s="47">
        <f>VLOOKUP(C68,AD52:AE63,2,FALSE)</f>
        <v>25</v>
      </c>
      <c r="K68" s="15"/>
      <c r="AE68" s="27"/>
    </row>
    <row r="69" spans="3:31" ht="14" hidden="1" thickBot="1" x14ac:dyDescent="0.2">
      <c r="C69" s="44" t="s">
        <v>44</v>
      </c>
      <c r="D69" s="50"/>
      <c r="E69" s="54"/>
      <c r="F69" s="54"/>
      <c r="G69" s="46">
        <f>G67*G68</f>
        <v>0</v>
      </c>
      <c r="K69" s="15"/>
      <c r="AE69" s="27"/>
    </row>
    <row r="70" spans="3:31" hidden="1" x14ac:dyDescent="0.15">
      <c r="C70" s="15"/>
      <c r="G70" s="15"/>
      <c r="K70" s="15"/>
      <c r="AE70" s="27"/>
    </row>
    <row r="71" spans="3:31" x14ac:dyDescent="0.15">
      <c r="AE71" s="27"/>
    </row>
    <row r="72" spans="3:31" x14ac:dyDescent="0.15">
      <c r="AE72" s="27"/>
    </row>
    <row r="73" spans="3:31" x14ac:dyDescent="0.15">
      <c r="AE73" s="27"/>
    </row>
    <row r="74" spans="3:31" x14ac:dyDescent="0.15">
      <c r="AE74" s="27"/>
    </row>
    <row r="75" spans="3:31" x14ac:dyDescent="0.15">
      <c r="AE75" s="27"/>
    </row>
    <row r="76" spans="3:31" x14ac:dyDescent="0.15">
      <c r="AE76" s="27"/>
    </row>
    <row r="77" spans="3:31" x14ac:dyDescent="0.15">
      <c r="AE77" s="27"/>
    </row>
    <row r="78" spans="3:31" x14ac:dyDescent="0.15">
      <c r="AE78" s="27"/>
    </row>
    <row r="79" spans="3:31" x14ac:dyDescent="0.15">
      <c r="AE79" s="27"/>
    </row>
    <row r="80" spans="3:31" x14ac:dyDescent="0.15">
      <c r="AE80" s="27"/>
    </row>
    <row r="81" spans="31:31" x14ac:dyDescent="0.15">
      <c r="AE81" s="27"/>
    </row>
    <row r="82" spans="31:31" x14ac:dyDescent="0.15">
      <c r="AE82" s="27"/>
    </row>
    <row r="83" spans="31:31" x14ac:dyDescent="0.15">
      <c r="AE83" s="27"/>
    </row>
    <row r="84" spans="31:31" x14ac:dyDescent="0.15">
      <c r="AE84" s="27"/>
    </row>
    <row r="85" spans="31:31" x14ac:dyDescent="0.15">
      <c r="AE85" s="27"/>
    </row>
    <row r="86" spans="31:31" x14ac:dyDescent="0.15">
      <c r="AE86" s="27"/>
    </row>
    <row r="87" spans="31:31" x14ac:dyDescent="0.15">
      <c r="AE87" s="27"/>
    </row>
  </sheetData>
  <sheetProtection algorithmName="SHA-512" hashValue="TT8/9ViO+d2tyGRoL+XDr8ftmV+/TFcOLne5cfT24tm3VwPvFgo2bUi4roeK6DFaO0m7GANIkhafKfpLi96vrQ==" saltValue="YpE4WTNpLPJDjuclYAW8Tw==" spinCount="100000" sheet="1" selectLockedCells="1"/>
  <mergeCells count="10">
    <mergeCell ref="N8:N9"/>
    <mergeCell ref="R8:R9"/>
    <mergeCell ref="V8:V9"/>
    <mergeCell ref="A1:L1"/>
    <mergeCell ref="A3:C3"/>
    <mergeCell ref="D3:K3"/>
    <mergeCell ref="B8:B9"/>
    <mergeCell ref="B5:F5"/>
    <mergeCell ref="F8:F9"/>
    <mergeCell ref="J8:J9"/>
  </mergeCells>
  <phoneticPr fontId="1" type="noConversion"/>
  <conditionalFormatting sqref="C10:C62 G10:G62 K10:K62">
    <cfRule type="cellIs" dxfId="32" priority="125" operator="between">
      <formula>$AE$18</formula>
      <formula>$AF$18</formula>
    </cfRule>
    <cfRule type="cellIs" dxfId="31" priority="124" operator="equal">
      <formula>$AE$17</formula>
    </cfRule>
    <cfRule type="cellIs" dxfId="30" priority="123" operator="equal">
      <formula>$AE$16</formula>
    </cfRule>
    <cfRule type="cellIs" dxfId="29" priority="122" operator="between">
      <formula>$AE$15</formula>
      <formula>$AF$15</formula>
    </cfRule>
    <cfRule type="cellIs" dxfId="28" priority="121" operator="between">
      <formula>$AE$14</formula>
      <formula>$AF$14</formula>
    </cfRule>
    <cfRule type="cellIs" dxfId="27" priority="120" operator="equal">
      <formula>$AE$13</formula>
    </cfRule>
    <cfRule type="cellIs" dxfId="26" priority="119" operator="equal">
      <formula>$AE$12</formula>
    </cfRule>
    <cfRule type="cellIs" dxfId="25" priority="118" operator="between">
      <formula>$AE$11</formula>
      <formula>$AF$11</formula>
    </cfRule>
    <cfRule type="cellIs" dxfId="24" priority="117" operator="between">
      <formula>$AE$10</formula>
      <formula>$AF$10</formula>
    </cfRule>
    <cfRule type="cellIs" dxfId="23" priority="116" operator="between">
      <formula>$AE$9</formula>
      <formula>$AF$9</formula>
    </cfRule>
    <cfRule type="cellIs" dxfId="22" priority="34" operator="between">
      <formula>$AE$19</formula>
      <formula>$AF$19</formula>
    </cfRule>
  </conditionalFormatting>
  <conditionalFormatting sqref="O10:O62">
    <cfRule type="cellIs" dxfId="21" priority="1" operator="between">
      <formula>$AE$19</formula>
      <formula>$AF$19</formula>
    </cfRule>
    <cfRule type="cellIs" dxfId="20" priority="11" operator="between">
      <formula>$AE$18</formula>
      <formula>$AF$18</formula>
    </cfRule>
    <cfRule type="cellIs" dxfId="19" priority="10" operator="equal">
      <formula>$AE$17</formula>
    </cfRule>
    <cfRule type="cellIs" dxfId="18" priority="9" operator="equal">
      <formula>$AE$16</formula>
    </cfRule>
    <cfRule type="cellIs" dxfId="17" priority="8" operator="between">
      <formula>$AE$15</formula>
      <formula>$AF$15</formula>
    </cfRule>
    <cfRule type="cellIs" dxfId="16" priority="7" operator="between">
      <formula>$AE$14</formula>
      <formula>$AF$14</formula>
    </cfRule>
    <cfRule type="cellIs" dxfId="15" priority="6" operator="equal">
      <formula>$AE$13</formula>
    </cfRule>
    <cfRule type="cellIs" dxfId="14" priority="5" operator="equal">
      <formula>$AE$12</formula>
    </cfRule>
    <cfRule type="cellIs" dxfId="13" priority="4" operator="between">
      <formula>$AE$11</formula>
      <formula>$AF$11</formula>
    </cfRule>
    <cfRule type="cellIs" dxfId="12" priority="3" operator="between">
      <formula>$AE$10</formula>
      <formula>$AF$10</formula>
    </cfRule>
    <cfRule type="cellIs" dxfId="11" priority="2" operator="between">
      <formula>$AE$9</formula>
      <formula>$AF$9</formula>
    </cfRule>
  </conditionalFormatting>
  <conditionalFormatting sqref="S10:S62 W10:W62">
    <cfRule type="cellIs" dxfId="10" priority="24" operator="between">
      <formula>$AE$9</formula>
      <formula>$AF$9</formula>
    </cfRule>
    <cfRule type="cellIs" dxfId="9" priority="25" operator="between">
      <formula>$AE$10</formula>
      <formula>$AF$10</formula>
    </cfRule>
    <cfRule type="cellIs" dxfId="8" priority="26" operator="between">
      <formula>$AE$11</formula>
      <formula>$AF$11</formula>
    </cfRule>
    <cfRule type="cellIs" dxfId="7" priority="27" operator="equal">
      <formula>$AE$12</formula>
    </cfRule>
    <cfRule type="cellIs" dxfId="6" priority="23" operator="between">
      <formula>$AE$19</formula>
      <formula>$AF$19</formula>
    </cfRule>
    <cfRule type="cellIs" dxfId="5" priority="29" operator="between">
      <formula>$AE$14</formula>
      <formula>$AF$14</formula>
    </cfRule>
    <cfRule type="cellIs" dxfId="4" priority="30" operator="between">
      <formula>$AE$15</formula>
      <formula>$AF$15</formula>
    </cfRule>
    <cfRule type="cellIs" dxfId="3" priority="31" operator="equal">
      <formula>$AE$16</formula>
    </cfRule>
    <cfRule type="cellIs" dxfId="2" priority="32" operator="equal">
      <formula>$AE$17</formula>
    </cfRule>
    <cfRule type="cellIs" dxfId="1" priority="33" operator="between">
      <formula>$AE$18</formula>
      <formula>$AF$18</formula>
    </cfRule>
    <cfRule type="cellIs" dxfId="0" priority="28" operator="equal">
      <formula>$AE$13</formula>
    </cfRule>
  </conditionalFormatting>
  <dataValidations xWindow="248" yWindow="445" count="3">
    <dataValidation type="list" allowBlank="1" showInputMessage="1" showErrorMessage="1" errorTitle="Bitte gültigen Wert eingeben!" promptTitle="Bitte eingeben oder auswählen:" prompt=" Mo - Di - Mi - Do - Fr - Sa" sqref="F10 B10 R10 N10" xr:uid="{00000000-0002-0000-0000-000000000000}">
      <formula1>$Y$18:$Y$23</formula1>
    </dataValidation>
    <dataValidation type="list" allowBlank="1" showInputMessage="1" showErrorMessage="1" errorTitle="Bitte gültigen Wert eingeben!" error="Mo - Die - Mi - Do - Fr" promptTitle="Bitte eingeben oder auswählen:" prompt=" Mo - Di - Mi - Do - Fr - Sa" sqref="J10 V10" xr:uid="{00000000-0002-0000-0000-000001000000}">
      <formula1>$Y$18:$Y$23</formula1>
    </dataValidation>
    <dataValidation type="list" allowBlank="1" showInputMessage="1" showErrorMessage="1" sqref="C68" xr:uid="{E41C6A3C-8239-4DFE-9758-C96F1572332B}">
      <formula1>$AD$52:$AD$63</formula1>
    </dataValidation>
  </dataValidations>
  <printOptions horizontalCentered="1"/>
  <pageMargins left="0.78740157480314965" right="0.39370078740157483" top="0.39370078740157483" bottom="0.39370078740157483" header="0.31496062992125984" footer="0.31496062992125984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8EAF-B111-4471-9CD9-489927D68EEE}">
  <dimension ref="B1:J48"/>
  <sheetViews>
    <sheetView showGridLines="0" workbookViewId="0">
      <selection activeCell="C14" sqref="C14"/>
    </sheetView>
  </sheetViews>
  <sheetFormatPr baseColWidth="10" defaultRowHeight="13" x14ac:dyDescent="0.15"/>
  <cols>
    <col min="1" max="1" width="4.33203125" customWidth="1"/>
    <col min="2" max="2" width="20" customWidth="1"/>
    <col min="3" max="3" width="29.33203125" customWidth="1"/>
    <col min="4" max="4" width="30.6640625" customWidth="1"/>
  </cols>
  <sheetData>
    <row r="1" spans="2:10" ht="14" thickBot="1" x14ac:dyDescent="0.2"/>
    <row r="2" spans="2:10" ht="18" thickTop="1" thickBot="1" x14ac:dyDescent="0.2">
      <c r="B2" s="30" t="s">
        <v>24</v>
      </c>
      <c r="C2" s="64"/>
      <c r="D2" s="65"/>
      <c r="E2" s="65"/>
      <c r="F2" s="65"/>
      <c r="G2" s="65"/>
      <c r="H2" s="65"/>
      <c r="I2" s="65"/>
      <c r="J2" s="66"/>
    </row>
    <row r="3" spans="2:10" ht="14" customHeight="1" thickTop="1" thickBot="1" x14ac:dyDescent="0.2">
      <c r="B3" s="30"/>
      <c r="C3" s="28"/>
      <c r="D3" s="28"/>
      <c r="E3" s="28"/>
      <c r="F3" s="28"/>
      <c r="G3" s="28"/>
      <c r="H3" s="28"/>
      <c r="I3" s="28"/>
      <c r="J3" s="28"/>
    </row>
    <row r="4" spans="2:10" ht="18" thickTop="1" thickBot="1" x14ac:dyDescent="0.2">
      <c r="B4" s="30" t="s">
        <v>25</v>
      </c>
      <c r="C4" s="64"/>
      <c r="D4" s="65"/>
      <c r="E4" s="65"/>
      <c r="F4" s="65"/>
      <c r="G4" s="65"/>
      <c r="H4" s="65"/>
      <c r="I4" s="65"/>
      <c r="J4" s="66"/>
    </row>
    <row r="5" spans="2:10" ht="14" thickTop="1" x14ac:dyDescent="0.15">
      <c r="B5" s="31"/>
    </row>
    <row r="6" spans="2:10" ht="16" x14ac:dyDescent="0.15">
      <c r="B6" s="30" t="s">
        <v>26</v>
      </c>
    </row>
    <row r="7" spans="2:10" ht="14" thickBot="1" x14ac:dyDescent="0.2">
      <c r="C7" s="29" t="s">
        <v>27</v>
      </c>
      <c r="D7" s="29" t="s">
        <v>28</v>
      </c>
    </row>
    <row r="8" spans="2:10" ht="17" thickTop="1" thickBot="1" x14ac:dyDescent="0.2">
      <c r="C8" s="32"/>
      <c r="D8" s="32"/>
    </row>
    <row r="9" spans="2:10" ht="17" thickTop="1" thickBot="1" x14ac:dyDescent="0.2">
      <c r="C9" s="32"/>
      <c r="D9" s="32"/>
    </row>
    <row r="10" spans="2:10" ht="17" thickTop="1" thickBot="1" x14ac:dyDescent="0.2">
      <c r="C10" s="32"/>
      <c r="D10" s="32"/>
    </row>
    <row r="11" spans="2:10" ht="17" thickTop="1" thickBot="1" x14ac:dyDescent="0.2">
      <c r="C11" s="32"/>
      <c r="D11" s="32"/>
    </row>
    <row r="12" spans="2:10" ht="17" thickTop="1" thickBot="1" x14ac:dyDescent="0.2">
      <c r="C12" s="32"/>
      <c r="D12" s="32"/>
    </row>
    <row r="13" spans="2:10" ht="17" thickTop="1" thickBot="1" x14ac:dyDescent="0.2">
      <c r="C13" s="32"/>
      <c r="D13" s="32"/>
    </row>
    <row r="14" spans="2:10" ht="17" thickTop="1" thickBot="1" x14ac:dyDescent="0.2">
      <c r="C14" s="32"/>
      <c r="D14" s="32"/>
    </row>
    <row r="15" spans="2:10" ht="17" thickTop="1" thickBot="1" x14ac:dyDescent="0.2">
      <c r="C15" s="32"/>
      <c r="D15" s="32"/>
    </row>
    <row r="16" spans="2:10" ht="17" thickTop="1" thickBot="1" x14ac:dyDescent="0.2">
      <c r="C16" s="32"/>
      <c r="D16" s="32"/>
    </row>
    <row r="17" spans="3:4" ht="17" thickTop="1" thickBot="1" x14ac:dyDescent="0.2">
      <c r="C17" s="32"/>
      <c r="D17" s="32"/>
    </row>
    <row r="18" spans="3:4" ht="17" thickTop="1" thickBot="1" x14ac:dyDescent="0.2">
      <c r="C18" s="32"/>
      <c r="D18" s="32"/>
    </row>
    <row r="19" spans="3:4" ht="17" thickTop="1" thickBot="1" x14ac:dyDescent="0.2">
      <c r="C19" s="32"/>
      <c r="D19" s="32"/>
    </row>
    <row r="20" spans="3:4" ht="17" thickTop="1" thickBot="1" x14ac:dyDescent="0.2">
      <c r="C20" s="32"/>
      <c r="D20" s="32"/>
    </row>
    <row r="21" spans="3:4" ht="17" thickTop="1" thickBot="1" x14ac:dyDescent="0.2">
      <c r="C21" s="32"/>
      <c r="D21" s="32"/>
    </row>
    <row r="22" spans="3:4" ht="17" thickTop="1" thickBot="1" x14ac:dyDescent="0.2">
      <c r="C22" s="32"/>
      <c r="D22" s="32"/>
    </row>
    <row r="23" spans="3:4" ht="17" thickTop="1" thickBot="1" x14ac:dyDescent="0.2">
      <c r="C23" s="32"/>
      <c r="D23" s="32"/>
    </row>
    <row r="24" spans="3:4" ht="17" thickTop="1" thickBot="1" x14ac:dyDescent="0.2">
      <c r="C24" s="32"/>
      <c r="D24" s="32"/>
    </row>
    <row r="25" spans="3:4" ht="17" thickTop="1" thickBot="1" x14ac:dyDescent="0.2">
      <c r="C25" s="32"/>
      <c r="D25" s="32"/>
    </row>
    <row r="26" spans="3:4" ht="17" thickTop="1" thickBot="1" x14ac:dyDescent="0.2">
      <c r="C26" s="32"/>
      <c r="D26" s="32"/>
    </row>
    <row r="27" spans="3:4" ht="17" thickTop="1" thickBot="1" x14ac:dyDescent="0.2">
      <c r="C27" s="32"/>
      <c r="D27" s="32"/>
    </row>
    <row r="28" spans="3:4" ht="17" thickTop="1" thickBot="1" x14ac:dyDescent="0.2">
      <c r="C28" s="32"/>
      <c r="D28" s="32"/>
    </row>
    <row r="29" spans="3:4" ht="17" thickTop="1" thickBot="1" x14ac:dyDescent="0.2">
      <c r="C29" s="32"/>
      <c r="D29" s="32"/>
    </row>
    <row r="30" spans="3:4" ht="17" thickTop="1" thickBot="1" x14ac:dyDescent="0.2">
      <c r="C30" s="32"/>
      <c r="D30" s="32"/>
    </row>
    <row r="31" spans="3:4" ht="17" thickTop="1" thickBot="1" x14ac:dyDescent="0.2">
      <c r="C31" s="32"/>
      <c r="D31" s="32"/>
    </row>
    <row r="32" spans="3:4" ht="17" thickTop="1" thickBot="1" x14ac:dyDescent="0.2">
      <c r="C32" s="32"/>
      <c r="D32" s="32"/>
    </row>
    <row r="33" spans="3:4" ht="17" thickTop="1" thickBot="1" x14ac:dyDescent="0.2">
      <c r="C33" s="32"/>
      <c r="D33" s="32"/>
    </row>
    <row r="34" spans="3:4" ht="17" thickTop="1" thickBot="1" x14ac:dyDescent="0.2">
      <c r="C34" s="32"/>
      <c r="D34" s="32"/>
    </row>
    <row r="35" spans="3:4" ht="17" thickTop="1" thickBot="1" x14ac:dyDescent="0.2">
      <c r="C35" s="32"/>
      <c r="D35" s="32"/>
    </row>
    <row r="36" spans="3:4" ht="17" thickTop="1" thickBot="1" x14ac:dyDescent="0.2">
      <c r="C36" s="32"/>
      <c r="D36" s="32"/>
    </row>
    <row r="37" spans="3:4" ht="17" thickTop="1" thickBot="1" x14ac:dyDescent="0.2">
      <c r="C37" s="32"/>
      <c r="D37" s="32"/>
    </row>
    <row r="38" spans="3:4" ht="17" thickTop="1" thickBot="1" x14ac:dyDescent="0.2">
      <c r="C38" s="32"/>
      <c r="D38" s="32"/>
    </row>
    <row r="39" spans="3:4" ht="17" thickTop="1" thickBot="1" x14ac:dyDescent="0.2">
      <c r="C39" s="32"/>
      <c r="D39" s="32"/>
    </row>
    <row r="40" spans="3:4" ht="17" thickTop="1" thickBot="1" x14ac:dyDescent="0.2">
      <c r="C40" s="32"/>
      <c r="D40" s="32"/>
    </row>
    <row r="41" spans="3:4" ht="17" thickTop="1" thickBot="1" x14ac:dyDescent="0.2">
      <c r="C41" s="32"/>
      <c r="D41" s="32"/>
    </row>
    <row r="42" spans="3:4" ht="17" thickTop="1" thickBot="1" x14ac:dyDescent="0.2">
      <c r="C42" s="32"/>
      <c r="D42" s="32"/>
    </row>
    <row r="43" spans="3:4" ht="17" thickTop="1" thickBot="1" x14ac:dyDescent="0.2">
      <c r="C43" s="32"/>
      <c r="D43" s="32"/>
    </row>
    <row r="44" spans="3:4" ht="17" thickTop="1" thickBot="1" x14ac:dyDescent="0.2">
      <c r="C44" s="32"/>
      <c r="D44" s="32"/>
    </row>
    <row r="45" spans="3:4" ht="17" thickTop="1" thickBot="1" x14ac:dyDescent="0.2">
      <c r="C45" s="32"/>
      <c r="D45" s="32"/>
    </row>
    <row r="46" spans="3:4" ht="17" thickTop="1" thickBot="1" x14ac:dyDescent="0.2">
      <c r="C46" s="32"/>
      <c r="D46" s="32"/>
    </row>
    <row r="47" spans="3:4" ht="17" thickTop="1" thickBot="1" x14ac:dyDescent="0.2">
      <c r="C47" s="32"/>
      <c r="D47" s="32"/>
    </row>
    <row r="48" spans="3:4" ht="14" thickTop="1" x14ac:dyDescent="0.15"/>
  </sheetData>
  <sheetProtection algorithmName="SHA-512" hashValue="ppx9IdeSnXmKQKNUmwjCPdeeNPwV1qwSNOtaJsY6eVtcDmtszxTc0zU8VJsH7XlBIOUNtu6gWvMPVUBbm4Re+Q==" saltValue="0DeNPAJCsUJlDv136PYijA==" spinCount="100000" sheet="1" objects="1" scenarios="1" selectLockedCells="1"/>
  <protectedRanges>
    <protectedRange algorithmName="SHA-512" hashValue="cvkdZ884kHWrW4AgBH270N0yKItg1afl3B2VAnbCay0/TxYt33MndJNEHdTgB2soMW14QwnP0Ot66/Zfop0ZwQ==" saltValue="6BTe3YFmtddqTgbh+sw1cg==" spinCount="100000" sqref="C2 C4 C8:C56 D8:D56" name="Bereich1"/>
  </protectedRanges>
  <mergeCells count="2">
    <mergeCell ref="C2:J2"/>
    <mergeCell ref="C4:J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51D0-B739-417C-B4AF-C54968598AE6}">
  <dimension ref="B1:J48"/>
  <sheetViews>
    <sheetView showGridLines="0" workbookViewId="0">
      <selection activeCell="C39" sqref="C39"/>
    </sheetView>
  </sheetViews>
  <sheetFormatPr baseColWidth="10" defaultRowHeight="13" x14ac:dyDescent="0.15"/>
  <cols>
    <col min="1" max="1" width="4.33203125" customWidth="1"/>
    <col min="2" max="2" width="20" customWidth="1"/>
    <col min="3" max="3" width="29.33203125" customWidth="1"/>
    <col min="4" max="4" width="30.6640625" customWidth="1"/>
  </cols>
  <sheetData>
    <row r="1" spans="2:10" ht="14" thickBot="1" x14ac:dyDescent="0.2"/>
    <row r="2" spans="2:10" ht="18" thickTop="1" thickBot="1" x14ac:dyDescent="0.2">
      <c r="B2" s="30" t="s">
        <v>24</v>
      </c>
      <c r="C2" s="64"/>
      <c r="D2" s="65"/>
      <c r="E2" s="65"/>
      <c r="F2" s="65"/>
      <c r="G2" s="65"/>
      <c r="H2" s="65"/>
      <c r="I2" s="65"/>
      <c r="J2" s="66"/>
    </row>
    <row r="3" spans="2:10" ht="14" customHeight="1" thickTop="1" thickBot="1" x14ac:dyDescent="0.2">
      <c r="B3" s="30"/>
      <c r="C3" s="28"/>
      <c r="D3" s="28"/>
      <c r="E3" s="28"/>
      <c r="F3" s="28"/>
      <c r="G3" s="28"/>
      <c r="H3" s="28"/>
      <c r="I3" s="28"/>
      <c r="J3" s="28"/>
    </row>
    <row r="4" spans="2:10" ht="18" thickTop="1" thickBot="1" x14ac:dyDescent="0.2">
      <c r="B4" s="30" t="s">
        <v>25</v>
      </c>
      <c r="C4" s="64"/>
      <c r="D4" s="65"/>
      <c r="E4" s="65"/>
      <c r="F4" s="65"/>
      <c r="G4" s="65"/>
      <c r="H4" s="65"/>
      <c r="I4" s="65"/>
      <c r="J4" s="66"/>
    </row>
    <row r="5" spans="2:10" ht="14" thickTop="1" x14ac:dyDescent="0.15">
      <c r="B5" s="31"/>
    </row>
    <row r="6" spans="2:10" ht="16" x14ac:dyDescent="0.15">
      <c r="B6" s="30" t="s">
        <v>26</v>
      </c>
    </row>
    <row r="7" spans="2:10" ht="14" thickBot="1" x14ac:dyDescent="0.2">
      <c r="C7" s="29" t="s">
        <v>27</v>
      </c>
      <c r="D7" s="29" t="s">
        <v>28</v>
      </c>
    </row>
    <row r="8" spans="2:10" ht="17" thickTop="1" thickBot="1" x14ac:dyDescent="0.2">
      <c r="C8" s="32"/>
      <c r="D8" s="32"/>
    </row>
    <row r="9" spans="2:10" ht="17" thickTop="1" thickBot="1" x14ac:dyDescent="0.2">
      <c r="C9" s="32"/>
      <c r="D9" s="32"/>
    </row>
    <row r="10" spans="2:10" ht="17" thickTop="1" thickBot="1" x14ac:dyDescent="0.2">
      <c r="C10" s="32"/>
      <c r="D10" s="32"/>
    </row>
    <row r="11" spans="2:10" ht="17" thickTop="1" thickBot="1" x14ac:dyDescent="0.2">
      <c r="C11" s="32"/>
      <c r="D11" s="32"/>
    </row>
    <row r="12" spans="2:10" ht="17" thickTop="1" thickBot="1" x14ac:dyDescent="0.2">
      <c r="C12" s="32"/>
      <c r="D12" s="32"/>
    </row>
    <row r="13" spans="2:10" ht="17" thickTop="1" thickBot="1" x14ac:dyDescent="0.2">
      <c r="C13" s="32"/>
      <c r="D13" s="32"/>
    </row>
    <row r="14" spans="2:10" ht="17" thickTop="1" thickBot="1" x14ac:dyDescent="0.2">
      <c r="C14" s="32"/>
      <c r="D14" s="32"/>
    </row>
    <row r="15" spans="2:10" ht="17" thickTop="1" thickBot="1" x14ac:dyDescent="0.2">
      <c r="C15" s="32"/>
      <c r="D15" s="32"/>
    </row>
    <row r="16" spans="2:10" ht="17" thickTop="1" thickBot="1" x14ac:dyDescent="0.2">
      <c r="C16" s="32"/>
      <c r="D16" s="32"/>
    </row>
    <row r="17" spans="3:4" ht="17" thickTop="1" thickBot="1" x14ac:dyDescent="0.2">
      <c r="C17" s="32"/>
      <c r="D17" s="32"/>
    </row>
    <row r="18" spans="3:4" ht="17" thickTop="1" thickBot="1" x14ac:dyDescent="0.2">
      <c r="C18" s="32"/>
      <c r="D18" s="32"/>
    </row>
    <row r="19" spans="3:4" ht="17" thickTop="1" thickBot="1" x14ac:dyDescent="0.2">
      <c r="C19" s="32"/>
      <c r="D19" s="32"/>
    </row>
    <row r="20" spans="3:4" ht="17" thickTop="1" thickBot="1" x14ac:dyDescent="0.2">
      <c r="C20" s="32"/>
      <c r="D20" s="32"/>
    </row>
    <row r="21" spans="3:4" ht="17" thickTop="1" thickBot="1" x14ac:dyDescent="0.2">
      <c r="C21" s="32"/>
      <c r="D21" s="32"/>
    </row>
    <row r="22" spans="3:4" ht="17" thickTop="1" thickBot="1" x14ac:dyDescent="0.2">
      <c r="C22" s="32"/>
      <c r="D22" s="32"/>
    </row>
    <row r="23" spans="3:4" ht="17" thickTop="1" thickBot="1" x14ac:dyDescent="0.2">
      <c r="C23" s="32"/>
      <c r="D23" s="32"/>
    </row>
    <row r="24" spans="3:4" ht="17" thickTop="1" thickBot="1" x14ac:dyDescent="0.2">
      <c r="C24" s="32"/>
      <c r="D24" s="32"/>
    </row>
    <row r="25" spans="3:4" ht="17" thickTop="1" thickBot="1" x14ac:dyDescent="0.2">
      <c r="C25" s="32"/>
      <c r="D25" s="32"/>
    </row>
    <row r="26" spans="3:4" ht="17" thickTop="1" thickBot="1" x14ac:dyDescent="0.2">
      <c r="C26" s="32"/>
      <c r="D26" s="32"/>
    </row>
    <row r="27" spans="3:4" ht="17" thickTop="1" thickBot="1" x14ac:dyDescent="0.2">
      <c r="C27" s="32"/>
      <c r="D27" s="32"/>
    </row>
    <row r="28" spans="3:4" ht="17" thickTop="1" thickBot="1" x14ac:dyDescent="0.2">
      <c r="C28" s="32"/>
      <c r="D28" s="32"/>
    </row>
    <row r="29" spans="3:4" ht="17" thickTop="1" thickBot="1" x14ac:dyDescent="0.2">
      <c r="C29" s="32"/>
      <c r="D29" s="32"/>
    </row>
    <row r="30" spans="3:4" ht="17" thickTop="1" thickBot="1" x14ac:dyDescent="0.2">
      <c r="C30" s="32"/>
      <c r="D30" s="32"/>
    </row>
    <row r="31" spans="3:4" ht="17" thickTop="1" thickBot="1" x14ac:dyDescent="0.2">
      <c r="C31" s="32"/>
      <c r="D31" s="32"/>
    </row>
    <row r="32" spans="3:4" ht="17" thickTop="1" thickBot="1" x14ac:dyDescent="0.2">
      <c r="C32" s="32"/>
      <c r="D32" s="32"/>
    </row>
    <row r="33" spans="3:4" ht="17" thickTop="1" thickBot="1" x14ac:dyDescent="0.2">
      <c r="C33" s="32"/>
      <c r="D33" s="32"/>
    </row>
    <row r="34" spans="3:4" ht="17" thickTop="1" thickBot="1" x14ac:dyDescent="0.2">
      <c r="C34" s="32"/>
      <c r="D34" s="32"/>
    </row>
    <row r="35" spans="3:4" ht="17" thickTop="1" thickBot="1" x14ac:dyDescent="0.2">
      <c r="C35" s="32"/>
      <c r="D35" s="32"/>
    </row>
    <row r="36" spans="3:4" ht="17" thickTop="1" thickBot="1" x14ac:dyDescent="0.2">
      <c r="C36" s="32"/>
      <c r="D36" s="32"/>
    </row>
    <row r="37" spans="3:4" ht="17" thickTop="1" thickBot="1" x14ac:dyDescent="0.2">
      <c r="C37" s="32"/>
      <c r="D37" s="32"/>
    </row>
    <row r="38" spans="3:4" ht="17" thickTop="1" thickBot="1" x14ac:dyDescent="0.2">
      <c r="C38" s="32"/>
      <c r="D38" s="32"/>
    </row>
    <row r="39" spans="3:4" ht="17" thickTop="1" thickBot="1" x14ac:dyDescent="0.2">
      <c r="C39" s="32"/>
      <c r="D39" s="32"/>
    </row>
    <row r="40" spans="3:4" ht="17" thickTop="1" thickBot="1" x14ac:dyDescent="0.2">
      <c r="C40" s="32"/>
      <c r="D40" s="32"/>
    </row>
    <row r="41" spans="3:4" ht="17" thickTop="1" thickBot="1" x14ac:dyDescent="0.2">
      <c r="C41" s="32"/>
      <c r="D41" s="32"/>
    </row>
    <row r="42" spans="3:4" ht="17" thickTop="1" thickBot="1" x14ac:dyDescent="0.2">
      <c r="C42" s="32"/>
      <c r="D42" s="32"/>
    </row>
    <row r="43" spans="3:4" ht="17" thickTop="1" thickBot="1" x14ac:dyDescent="0.2">
      <c r="C43" s="32"/>
      <c r="D43" s="32"/>
    </row>
    <row r="44" spans="3:4" ht="17" thickTop="1" thickBot="1" x14ac:dyDescent="0.2">
      <c r="C44" s="32"/>
      <c r="D44" s="32"/>
    </row>
    <row r="45" spans="3:4" ht="17" thickTop="1" thickBot="1" x14ac:dyDescent="0.2">
      <c r="C45" s="32"/>
      <c r="D45" s="32"/>
    </row>
    <row r="46" spans="3:4" ht="17" thickTop="1" thickBot="1" x14ac:dyDescent="0.2">
      <c r="C46" s="32"/>
      <c r="D46" s="32"/>
    </row>
    <row r="47" spans="3:4" ht="17" thickTop="1" thickBot="1" x14ac:dyDescent="0.2">
      <c r="C47" s="32"/>
      <c r="D47" s="32"/>
    </row>
    <row r="48" spans="3:4" ht="14" thickTop="1" x14ac:dyDescent="0.15"/>
  </sheetData>
  <sheetProtection algorithmName="SHA-512" hashValue="u6cKHrKX5q8r61t+pTmBOLL+qx2+J5xTGq4M7huGw9/+y9Bqj0o79iwhZJxaXDF8w32ZwznGC28ywz7DK4dimA==" saltValue="fSzr7c7L9z5GMuONoyv6xw==" spinCount="100000" sheet="1" objects="1" scenarios="1" selectLockedCells="1"/>
  <protectedRanges>
    <protectedRange algorithmName="SHA-512" hashValue="cvkdZ884kHWrW4AgBH270N0yKItg1afl3B2VAnbCay0/TxYt33MndJNEHdTgB2soMW14QwnP0Ot66/Zfop0ZwQ==" saltValue="6BTe3YFmtddqTgbh+sw1cg==" spinCount="100000" sqref="C2 C4 C8:D56" name="Bereich1"/>
  </protectedRanges>
  <mergeCells count="2">
    <mergeCell ref="C2:J2"/>
    <mergeCell ref="C4:J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3DF1-788E-4839-B14B-6FEAE1A9A443}">
  <dimension ref="B1:J48"/>
  <sheetViews>
    <sheetView showGridLines="0" workbookViewId="0">
      <selection activeCell="C33" sqref="C33:D39"/>
    </sheetView>
  </sheetViews>
  <sheetFormatPr baseColWidth="10" defaultRowHeight="13" x14ac:dyDescent="0.15"/>
  <cols>
    <col min="1" max="1" width="4.33203125" customWidth="1"/>
    <col min="2" max="2" width="20" customWidth="1"/>
    <col min="3" max="3" width="29.33203125" customWidth="1"/>
    <col min="4" max="4" width="30.6640625" customWidth="1"/>
  </cols>
  <sheetData>
    <row r="1" spans="2:10" ht="14" thickBot="1" x14ac:dyDescent="0.2"/>
    <row r="2" spans="2:10" ht="18" thickTop="1" thickBot="1" x14ac:dyDescent="0.2">
      <c r="B2" s="30" t="s">
        <v>24</v>
      </c>
      <c r="C2" s="64" t="s">
        <v>29</v>
      </c>
      <c r="D2" s="65"/>
      <c r="E2" s="65"/>
      <c r="F2" s="65"/>
      <c r="G2" s="65"/>
      <c r="H2" s="65"/>
      <c r="I2" s="65"/>
      <c r="J2" s="66"/>
    </row>
    <row r="3" spans="2:10" ht="14" customHeight="1" thickTop="1" thickBot="1" x14ac:dyDescent="0.2">
      <c r="B3" s="30"/>
      <c r="C3" s="28"/>
      <c r="D3" s="28"/>
      <c r="E3" s="28"/>
      <c r="F3" s="28"/>
      <c r="G3" s="28"/>
      <c r="H3" s="28"/>
      <c r="I3" s="28"/>
      <c r="J3" s="28"/>
    </row>
    <row r="4" spans="2:10" ht="18" thickTop="1" thickBot="1" x14ac:dyDescent="0.2">
      <c r="B4" s="30" t="s">
        <v>25</v>
      </c>
      <c r="C4" s="64"/>
      <c r="D4" s="65"/>
      <c r="E4" s="65"/>
      <c r="F4" s="65"/>
      <c r="G4" s="65"/>
      <c r="H4" s="65"/>
      <c r="I4" s="65"/>
      <c r="J4" s="66"/>
    </row>
    <row r="5" spans="2:10" ht="14" thickTop="1" x14ac:dyDescent="0.15">
      <c r="B5" s="31"/>
    </row>
    <row r="6" spans="2:10" ht="16" x14ac:dyDescent="0.15">
      <c r="B6" s="30" t="s">
        <v>26</v>
      </c>
    </row>
    <row r="7" spans="2:10" ht="14" thickBot="1" x14ac:dyDescent="0.2">
      <c r="C7" s="29" t="s">
        <v>27</v>
      </c>
      <c r="D7" s="29" t="s">
        <v>28</v>
      </c>
      <c r="G7" s="33"/>
    </row>
    <row r="8" spans="2:10" ht="17" thickTop="1" thickBot="1" x14ac:dyDescent="0.2">
      <c r="C8" s="32"/>
      <c r="D8" s="32"/>
    </row>
    <row r="9" spans="2:10" ht="17" thickTop="1" thickBot="1" x14ac:dyDescent="0.2">
      <c r="C9" s="32"/>
      <c r="D9" s="32"/>
    </row>
    <row r="10" spans="2:10" ht="17" thickTop="1" thickBot="1" x14ac:dyDescent="0.2">
      <c r="C10" s="32"/>
      <c r="D10" s="32"/>
    </row>
    <row r="11" spans="2:10" ht="17" thickTop="1" thickBot="1" x14ac:dyDescent="0.2">
      <c r="C11" s="32"/>
      <c r="D11" s="32"/>
    </row>
    <row r="12" spans="2:10" ht="17" thickTop="1" thickBot="1" x14ac:dyDescent="0.2">
      <c r="C12" s="32"/>
      <c r="D12" s="32"/>
    </row>
    <row r="13" spans="2:10" ht="17" thickTop="1" thickBot="1" x14ac:dyDescent="0.2">
      <c r="C13" s="32"/>
      <c r="D13" s="32"/>
    </row>
    <row r="14" spans="2:10" ht="17" thickTop="1" thickBot="1" x14ac:dyDescent="0.2">
      <c r="C14" s="32"/>
      <c r="D14" s="32"/>
    </row>
    <row r="15" spans="2:10" ht="17" thickTop="1" thickBot="1" x14ac:dyDescent="0.2">
      <c r="C15" s="32"/>
      <c r="D15" s="32"/>
    </row>
    <row r="16" spans="2:10" ht="17" thickTop="1" thickBot="1" x14ac:dyDescent="0.2">
      <c r="C16" s="32"/>
      <c r="D16" s="32"/>
    </row>
    <row r="17" spans="3:4" ht="17" thickTop="1" thickBot="1" x14ac:dyDescent="0.2">
      <c r="C17" s="32"/>
      <c r="D17" s="32"/>
    </row>
    <row r="18" spans="3:4" ht="17" thickTop="1" thickBot="1" x14ac:dyDescent="0.2">
      <c r="C18" s="32"/>
      <c r="D18" s="32"/>
    </row>
    <row r="19" spans="3:4" ht="17" thickTop="1" thickBot="1" x14ac:dyDescent="0.2">
      <c r="C19" s="32"/>
      <c r="D19" s="32"/>
    </row>
    <row r="20" spans="3:4" ht="17" thickTop="1" thickBot="1" x14ac:dyDescent="0.2">
      <c r="C20" s="32"/>
      <c r="D20" s="32"/>
    </row>
    <row r="21" spans="3:4" ht="17" thickTop="1" thickBot="1" x14ac:dyDescent="0.2">
      <c r="C21" s="32"/>
      <c r="D21" s="32"/>
    </row>
    <row r="22" spans="3:4" ht="17" thickTop="1" thickBot="1" x14ac:dyDescent="0.2">
      <c r="C22" s="32"/>
      <c r="D22" s="32"/>
    </row>
    <row r="23" spans="3:4" ht="17" thickTop="1" thickBot="1" x14ac:dyDescent="0.2">
      <c r="C23" s="32"/>
      <c r="D23" s="32"/>
    </row>
    <row r="24" spans="3:4" ht="17" thickTop="1" thickBot="1" x14ac:dyDescent="0.2">
      <c r="C24" s="32"/>
      <c r="D24" s="32"/>
    </row>
    <row r="25" spans="3:4" ht="17" thickTop="1" thickBot="1" x14ac:dyDescent="0.2">
      <c r="C25" s="32"/>
      <c r="D25" s="32"/>
    </row>
    <row r="26" spans="3:4" ht="17" thickTop="1" thickBot="1" x14ac:dyDescent="0.2">
      <c r="C26" s="32"/>
      <c r="D26" s="32"/>
    </row>
    <row r="27" spans="3:4" ht="17" thickTop="1" thickBot="1" x14ac:dyDescent="0.2">
      <c r="C27" s="32"/>
      <c r="D27" s="32"/>
    </row>
    <row r="28" spans="3:4" ht="17" thickTop="1" thickBot="1" x14ac:dyDescent="0.2">
      <c r="C28" s="32"/>
      <c r="D28" s="32"/>
    </row>
    <row r="29" spans="3:4" ht="17" thickTop="1" thickBot="1" x14ac:dyDescent="0.2">
      <c r="C29" s="32"/>
      <c r="D29" s="32"/>
    </row>
    <row r="30" spans="3:4" ht="17" thickTop="1" thickBot="1" x14ac:dyDescent="0.2">
      <c r="C30" s="32"/>
      <c r="D30" s="32"/>
    </row>
    <row r="31" spans="3:4" ht="17" thickTop="1" thickBot="1" x14ac:dyDescent="0.2">
      <c r="C31" s="32"/>
      <c r="D31" s="32"/>
    </row>
    <row r="32" spans="3:4" ht="17" thickTop="1" thickBot="1" x14ac:dyDescent="0.2">
      <c r="C32" s="32"/>
      <c r="D32" s="32"/>
    </row>
    <row r="33" spans="3:4" ht="17" thickTop="1" thickBot="1" x14ac:dyDescent="0.2">
      <c r="C33" s="32"/>
      <c r="D33" s="32"/>
    </row>
    <row r="34" spans="3:4" ht="17" thickTop="1" thickBot="1" x14ac:dyDescent="0.2">
      <c r="C34" s="32"/>
      <c r="D34" s="32"/>
    </row>
    <row r="35" spans="3:4" ht="17" thickTop="1" thickBot="1" x14ac:dyDescent="0.2">
      <c r="C35" s="32"/>
      <c r="D35" s="32"/>
    </row>
    <row r="36" spans="3:4" ht="17" thickTop="1" thickBot="1" x14ac:dyDescent="0.2">
      <c r="C36" s="32"/>
      <c r="D36" s="32"/>
    </row>
    <row r="37" spans="3:4" ht="17" thickTop="1" thickBot="1" x14ac:dyDescent="0.2">
      <c r="C37" s="32"/>
      <c r="D37" s="32"/>
    </row>
    <row r="38" spans="3:4" ht="17" thickTop="1" thickBot="1" x14ac:dyDescent="0.2">
      <c r="C38" s="32"/>
      <c r="D38" s="32"/>
    </row>
    <row r="39" spans="3:4" ht="17" thickTop="1" thickBot="1" x14ac:dyDescent="0.2">
      <c r="C39" s="32"/>
      <c r="D39" s="32"/>
    </row>
    <row r="40" spans="3:4" ht="17" thickTop="1" thickBot="1" x14ac:dyDescent="0.2">
      <c r="C40" s="32"/>
      <c r="D40" s="32"/>
    </row>
    <row r="41" spans="3:4" ht="17" thickTop="1" thickBot="1" x14ac:dyDescent="0.2">
      <c r="C41" s="32"/>
      <c r="D41" s="32"/>
    </row>
    <row r="42" spans="3:4" ht="17" thickTop="1" thickBot="1" x14ac:dyDescent="0.2">
      <c r="C42" s="32"/>
      <c r="D42" s="32"/>
    </row>
    <row r="43" spans="3:4" ht="17" thickTop="1" thickBot="1" x14ac:dyDescent="0.2">
      <c r="C43" s="32"/>
      <c r="D43" s="32"/>
    </row>
    <row r="44" spans="3:4" ht="17" thickTop="1" thickBot="1" x14ac:dyDescent="0.2">
      <c r="C44" s="32"/>
      <c r="D44" s="32"/>
    </row>
    <row r="45" spans="3:4" ht="17" thickTop="1" thickBot="1" x14ac:dyDescent="0.2">
      <c r="C45" s="32"/>
      <c r="D45" s="32"/>
    </row>
    <row r="46" spans="3:4" ht="17" thickTop="1" thickBot="1" x14ac:dyDescent="0.2">
      <c r="C46" s="32"/>
      <c r="D46" s="32"/>
    </row>
    <row r="47" spans="3:4" ht="17" thickTop="1" thickBot="1" x14ac:dyDescent="0.2">
      <c r="C47" s="32"/>
      <c r="D47" s="32"/>
    </row>
    <row r="48" spans="3:4" ht="14" thickTop="1" x14ac:dyDescent="0.15"/>
  </sheetData>
  <sheetProtection algorithmName="SHA-512" hashValue="CnUKmY+ya5ixXdIA1IPyd2Yo73Bvlbes+oexOb6jhXmJXh5Yxtmzzo/TZ2ZBTFDzlNJjxz0ytPrR0sQJNCZbMA==" saltValue="ee8x6LmHCs7TkI/wQkeN8g==" spinCount="100000" sheet="1" objects="1" scenarios="1" selectLockedCells="1"/>
  <protectedRanges>
    <protectedRange algorithmName="SHA-512" hashValue="cvkdZ884kHWrW4AgBH270N0yKItg1afl3B2VAnbCay0/TxYt33MndJNEHdTgB2soMW14QwnP0Ot66/Zfop0ZwQ==" saltValue="6BTe3YFmtddqTgbh+sw1cg==" spinCount="100000" sqref="C2 C4 C8:D56" name="Bereich1"/>
  </protectedRanges>
  <mergeCells count="2">
    <mergeCell ref="C2:J2"/>
    <mergeCell ref="C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ÜL-Abrechnung 2025</vt:lpstr>
      <vt:lpstr>Teilnehmerliste Angebot 1</vt:lpstr>
      <vt:lpstr>Teilnehmerliste Angebot 2</vt:lpstr>
      <vt:lpstr>Teilnehmerliste Angebot 3</vt:lpstr>
      <vt:lpstr>'ÜL-Abrechnung 2025'!Druckbereich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Brecht</dc:creator>
  <cp:lastModifiedBy>Michael Brecht</cp:lastModifiedBy>
  <cp:lastPrinted>2025-09-21T18:18:42Z</cp:lastPrinted>
  <dcterms:created xsi:type="dcterms:W3CDTF">2008-12-01T08:05:33Z</dcterms:created>
  <dcterms:modified xsi:type="dcterms:W3CDTF">2025-11-19T19:40:33Z</dcterms:modified>
</cp:coreProperties>
</file>